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5\45-2025\WORK IN PROGRESS\45-2025 Addendum 2\"/>
    </mc:Choice>
  </mc:AlternateContent>
  <xr:revisionPtr revIDLastSave="0" documentId="13_ncr:1_{35F2CE34-FD4B-4EA5-B8E4-D5E874E24CCE}" xr6:coauthVersionLast="36" xr6:coauthVersionMax="47" xr10:uidLastSave="{00000000-0000-0000-0000-000000000000}"/>
  <bookViews>
    <workbookView xWindow="0" yWindow="0" windowWidth="28800" windowHeight="1181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PRICES'!$B$6:$H$131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PRICES'!$B$1:$IT$122</definedName>
    <definedName name="XITEMS">'FORM B - PRICES'!$B$6:$IT$122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" l="1"/>
  <c r="H62" i="1"/>
  <c r="H61" i="1"/>
  <c r="H66" i="1"/>
  <c r="H65" i="1" l="1"/>
  <c r="H17" i="1" l="1"/>
  <c r="H38" i="1"/>
  <c r="H40" i="1"/>
  <c r="H39" i="1"/>
  <c r="H47" i="1" l="1"/>
  <c r="H10" i="1" l="1"/>
  <c r="H44" i="1" l="1"/>
  <c r="H68" i="1"/>
  <c r="H70" i="1"/>
  <c r="H72" i="1"/>
  <c r="H71" i="1"/>
  <c r="H12" i="1"/>
  <c r="H98" i="1"/>
  <c r="H97" i="1"/>
  <c r="H83" i="1"/>
  <c r="H35" i="1"/>
  <c r="H29" i="1"/>
  <c r="H27" i="1"/>
  <c r="H119" i="1"/>
  <c r="H117" i="1"/>
  <c r="H94" i="1"/>
  <c r="H77" i="1"/>
  <c r="H76" i="1"/>
  <c r="H63" i="1"/>
  <c r="H58" i="1"/>
  <c r="H81" i="1"/>
  <c r="H99" i="1"/>
  <c r="H92" i="1"/>
  <c r="H90" i="1"/>
  <c r="H88" i="1"/>
  <c r="H87" i="1"/>
  <c r="H86" i="1"/>
  <c r="H85" i="1"/>
  <c r="H80" i="1"/>
  <c r="H79" i="1"/>
  <c r="H41" i="1"/>
  <c r="H36" i="1" l="1"/>
  <c r="H46" i="1"/>
  <c r="H53" i="1"/>
  <c r="H51" i="1"/>
  <c r="H50" i="1"/>
  <c r="H24" i="1" l="1"/>
  <c r="H121" i="1"/>
  <c r="H113" i="1"/>
  <c r="H111" i="1"/>
  <c r="H105" i="1"/>
  <c r="H107" i="1"/>
  <c r="H103" i="1"/>
  <c r="H74" i="1"/>
  <c r="H55" i="1"/>
  <c r="H33" i="1"/>
  <c r="H31" i="1"/>
  <c r="H25" i="1"/>
  <c r="H21" i="1"/>
  <c r="H19" i="1"/>
  <c r="H18" i="1"/>
  <c r="H16" i="1"/>
  <c r="H15" i="1"/>
  <c r="H13" i="1"/>
  <c r="H9" i="1"/>
  <c r="H8" i="1"/>
  <c r="H100" i="1" l="1"/>
  <c r="H122" i="1"/>
  <c r="C129" i="1"/>
  <c r="B129" i="1"/>
  <c r="C125" i="1"/>
  <c r="B125" i="1"/>
  <c r="H124" i="1"/>
  <c r="H125" i="1" s="1"/>
  <c r="H129" i="1" s="1"/>
  <c r="H128" i="1" l="1"/>
  <c r="B128" i="1"/>
  <c r="B127" i="1"/>
  <c r="B122" i="1"/>
  <c r="B100" i="1"/>
  <c r="C128" i="1"/>
  <c r="C127" i="1"/>
  <c r="C122" i="1"/>
  <c r="C100" i="1"/>
  <c r="H127" i="1" l="1"/>
  <c r="G130" i="1" s="1"/>
</calcChain>
</file>

<file path=xl/sharedStrings.xml><?xml version="1.0" encoding="utf-8"?>
<sst xmlns="http://schemas.openxmlformats.org/spreadsheetml/2006/main" count="488" uniqueCount="266">
  <si>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</si>
  <si>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</si>
  <si>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</si>
  <si>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</si>
  <si>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</si>
  <si>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</si>
  <si>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</si>
  <si>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</si>
  <si>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</si>
  <si>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</si>
  <si>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</si>
  <si>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</si>
  <si>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</si>
  <si>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</si>
  <si>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</si>
  <si>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</si>
  <si>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</si>
  <si>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</si>
  <si>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</si>
  <si>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</si>
  <si>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</si>
  <si>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</si>
  <si>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</si>
  <si>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</si>
  <si>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</si>
  <si>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</si>
  <si>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</si>
  <si>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</si>
  <si>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</si>
  <si>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</si>
  <si>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</si>
  <si>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</si>
  <si>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</si>
  <si>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</si>
  <si>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</si>
  <si>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</si>
  <si>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</si>
  <si>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</si>
  <si>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</si>
  <si>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</si>
  <si>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</si>
  <si>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</si>
  <si>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C032</t>
  </si>
  <si>
    <t>Concrete Curbs, Curb and Gutter, and Splash Strips</t>
  </si>
  <si>
    <t>D006</t>
  </si>
  <si>
    <t xml:space="preserve">Reflective Crack Maintenance </t>
  </si>
  <si>
    <t>B001</t>
  </si>
  <si>
    <t>Pavement Removal</t>
  </si>
  <si>
    <t>Tie-ins and Approaches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</si>
  <si>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</si>
  <si>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</si>
  <si>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</si>
  <si>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</si>
  <si>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</si>
  <si>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</si>
  <si>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</si>
  <si>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</si>
  <si>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</si>
  <si>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</si>
  <si>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</si>
  <si>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</si>
  <si>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</si>
  <si>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</si>
  <si>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</si>
  <si>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</si>
  <si>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>a)</t>
  </si>
  <si>
    <t>b)</t>
  </si>
  <si>
    <t>A.12</t>
  </si>
  <si>
    <t>B200</t>
  </si>
  <si>
    <t>A.13</t>
  </si>
  <si>
    <t>Planing of Pavement</t>
  </si>
  <si>
    <t>A.14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</si>
  <si>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</si>
  <si>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</si>
  <si>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</si>
  <si>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</si>
  <si>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</si>
  <si>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</si>
  <si>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</si>
  <si>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</si>
  <si>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</si>
  <si>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</si>
  <si>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</si>
  <si>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</si>
  <si>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</si>
  <si>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</si>
  <si>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</si>
  <si>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</si>
  <si>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</si>
  <si>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</si>
  <si>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</si>
  <si>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</si>
  <si>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</si>
  <si>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</si>
  <si>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</si>
  <si>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</si>
  <si>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A.1</t>
  </si>
  <si>
    <t>B003</t>
  </si>
  <si>
    <t>Asphalt Pavement</t>
  </si>
  <si>
    <t xml:space="preserve">CW 3230-R8
</t>
  </si>
  <si>
    <t>B096</t>
  </si>
  <si>
    <t>28.6 mm Diameter</t>
  </si>
  <si>
    <t>A.33</t>
  </si>
  <si>
    <t>A.34</t>
  </si>
  <si>
    <t>A.35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</si>
  <si>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</si>
  <si>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</si>
  <si>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</si>
  <si>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</si>
  <si>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</si>
  <si>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</si>
  <si>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</si>
  <si>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</si>
  <si>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</si>
  <si>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A.43</t>
  </si>
  <si>
    <t>B.3</t>
  </si>
  <si>
    <t>B.2</t>
  </si>
  <si>
    <t>B.1</t>
  </si>
  <si>
    <t>B064-72</t>
  </si>
  <si>
    <t>Slab Replacement - Early Opening (72 hour)</t>
  </si>
  <si>
    <t>B077-72</t>
  </si>
  <si>
    <t>Partial Slab Patches 
- Early Opening (72 hour)</t>
  </si>
  <si>
    <t>B126r</t>
  </si>
  <si>
    <t>Concrete Curb Removal</t>
  </si>
  <si>
    <t xml:space="preserve">CW 3240-R10 </t>
  </si>
  <si>
    <t>B135i</t>
  </si>
  <si>
    <t>Concrete Curb Installation</t>
  </si>
  <si>
    <t>Main Line Paving</t>
  </si>
  <si>
    <t xml:space="preserve">CW 3450-R6 </t>
  </si>
  <si>
    <t>B202</t>
  </si>
  <si>
    <t>50 - 100 mm Depth (Asphalt)</t>
  </si>
  <si>
    <t>B.4</t>
  </si>
  <si>
    <t>B.5</t>
  </si>
  <si>
    <t>B.6</t>
  </si>
  <si>
    <t>B.7</t>
  </si>
  <si>
    <t>E004A</t>
  </si>
  <si>
    <t>C055</t>
  </si>
  <si>
    <t xml:space="preserve">Construction of Asphaltic Concrete Pavements </t>
  </si>
  <si>
    <t>C056</t>
  </si>
  <si>
    <t>C058</t>
  </si>
  <si>
    <t>C059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</si>
  <si>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</si>
  <si>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</si>
  <si>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</si>
  <si>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</si>
  <si>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</si>
  <si>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</si>
  <si>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 xml:space="preserve">CW 3410-R12 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</si>
  <si>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</si>
  <si>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</si>
  <si>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</si>
  <si>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</si>
  <si>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</si>
  <si>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</si>
  <si>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</si>
  <si>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</si>
  <si>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</si>
  <si>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</si>
  <si>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A022A5</t>
  </si>
  <si>
    <t>Class A Geogrid</t>
  </si>
  <si>
    <t>CW 3135-R2</t>
  </si>
  <si>
    <t>A008A1</t>
  </si>
  <si>
    <t>100 mm Granular A Limestone</t>
  </si>
  <si>
    <t>E2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</si>
  <si>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</si>
  <si>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</si>
  <si>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B127rA</t>
  </si>
  <si>
    <t>Barrier Integral</t>
  </si>
  <si>
    <t>G004</t>
  </si>
  <si>
    <t>Seeding</t>
  </si>
  <si>
    <t>CW 3520-R7</t>
  </si>
  <si>
    <t>B206</t>
  </si>
  <si>
    <t>Supply and Install Pavement Repair Fabric</t>
  </si>
  <si>
    <t>CW 3140-R1</t>
  </si>
  <si>
    <t>B206A</t>
  </si>
  <si>
    <t>Type A</t>
  </si>
  <si>
    <t>TEMPORARY WORKS</t>
  </si>
  <si>
    <t>C058C</t>
  </si>
  <si>
    <t>Type SP1</t>
  </si>
  <si>
    <t>C058D</t>
  </si>
  <si>
    <t>Type SP2</t>
  </si>
  <si>
    <t>C060C</t>
  </si>
  <si>
    <t>SD-223A</t>
  </si>
  <si>
    <t>B134rA</t>
  </si>
  <si>
    <t>Splash Strip Monolithic</t>
  </si>
  <si>
    <t>B188</t>
  </si>
  <si>
    <t>A005A</t>
  </si>
  <si>
    <t>Imported  Fill Material</t>
  </si>
  <si>
    <t>H013</t>
  </si>
  <si>
    <t>Grouted Stone Riprap</t>
  </si>
  <si>
    <t>CW 3615-R4</t>
  </si>
  <si>
    <t>B153B</t>
  </si>
  <si>
    <t>B067-72</t>
  </si>
  <si>
    <t>250 mm Type 4 Concrete Pavement (Plain-Dowelled)</t>
  </si>
  <si>
    <t>B079-72</t>
  </si>
  <si>
    <t>250 mm Type 4 Concrete Pavement (Type B)</t>
  </si>
  <si>
    <t>B129r</t>
  </si>
  <si>
    <t>Curb and Gutter</t>
  </si>
  <si>
    <t>C063</t>
  </si>
  <si>
    <t>Construction of Asphaltic Concrete Base Course (Type III)</t>
  </si>
  <si>
    <t>SOUTHBOUND PEMBINA HIGHWAY - TURNBULL DR TO LA SALLE RIVER - ASPHALT RECONSTRUCTION</t>
  </si>
  <si>
    <t>SOUTHBOUND PEMBINA HIGHWAY - PERRAULT AVE TO TURNBULL DR - MILL &amp; FILL</t>
  </si>
  <si>
    <t>E069</t>
  </si>
  <si>
    <t>Removal of Existing Culverts</t>
  </si>
  <si>
    <t>CW 3610-R5</t>
  </si>
  <si>
    <t>E070</t>
  </si>
  <si>
    <t>Disposal of Existing Culverts</t>
  </si>
  <si>
    <t>E057i</t>
  </si>
  <si>
    <t>Corrugated Steel Pipe Culvert - Install</t>
  </si>
  <si>
    <t>E061i</t>
  </si>
  <si>
    <t>E052s</t>
  </si>
  <si>
    <t>Corrugated Steel Pipe Culvert - Supply</t>
  </si>
  <si>
    <t>E056s</t>
  </si>
  <si>
    <t>(600 mm, 1.6mm  gauge, Galvanized)</t>
  </si>
  <si>
    <t>(600 mm,1.6mm  gauge, Galvanized)</t>
  </si>
  <si>
    <t>SD-227C</t>
  </si>
  <si>
    <t>C001</t>
  </si>
  <si>
    <t>Concrete Pavements, Median Slabs, Bull-noses, and Safety Medians</t>
  </si>
  <si>
    <t>C018</t>
  </si>
  <si>
    <t>SD-206B</t>
  </si>
  <si>
    <t>(SEE B9)</t>
  </si>
  <si>
    <t>CW 3310-R19</t>
  </si>
  <si>
    <t>CW 3410-R12</t>
  </si>
  <si>
    <t>A005</t>
  </si>
  <si>
    <t>Supplying and Placing Suitable Site Sub-grade Material</t>
  </si>
  <si>
    <t>A.44</t>
  </si>
  <si>
    <t>Type 1 Concrete Splash Strip (150 mm reveal ht, Monolithic Barrier Curb,  750 mm width)</t>
  </si>
  <si>
    <t>Construction of Monolithic Type 1 Concrete Bull-noses</t>
  </si>
  <si>
    <t>C.1</t>
  </si>
  <si>
    <t>iii)</t>
  </si>
  <si>
    <t>B154rl</t>
  </si>
  <si>
    <t>Concrete Curb Renewal</t>
  </si>
  <si>
    <t>CW 3240-R10</t>
  </si>
  <si>
    <t>B185rl</t>
  </si>
  <si>
    <t>Type 1 Concrete Safety Curb (230 mm reveal ht)</t>
  </si>
  <si>
    <t>Type 1 Concrete Splash Strip (100 mm reveal ht, Monolithic Mountable Curb,  750 mm width)</t>
  </si>
  <si>
    <t>A.45</t>
  </si>
  <si>
    <t>B168rlB</t>
  </si>
  <si>
    <t>SD-203B</t>
  </si>
  <si>
    <t>Type 1 Concrete Modified Barrier (180 mm reveal ht Integral)</t>
  </si>
  <si>
    <t>CW 3110-R22, E13</t>
  </si>
  <si>
    <t>E16</t>
  </si>
  <si>
    <t>A013</t>
  </si>
  <si>
    <t xml:space="preserve">Ditch Grading </t>
  </si>
  <si>
    <t>A.46</t>
  </si>
  <si>
    <t>CW 3110-R22, E14</t>
  </si>
  <si>
    <t>Concrete Pavement</t>
  </si>
  <si>
    <t>Supply and Installation of Dowel Assemblies 31.8mm</t>
  </si>
  <si>
    <t>E18</t>
  </si>
  <si>
    <t>Installation of Straw Wattle</t>
  </si>
  <si>
    <t>Abandoning Existing Sewer Services Under Pavement</t>
  </si>
  <si>
    <t>Existing Catch Basin Leads (250 mm or smaller)</t>
  </si>
  <si>
    <t>Removal of Existing Drainage Pipe</t>
  </si>
  <si>
    <t>E008</t>
  </si>
  <si>
    <t>Sewer Service</t>
  </si>
  <si>
    <t>E009</t>
  </si>
  <si>
    <t>E010</t>
  </si>
  <si>
    <t>E011</t>
  </si>
  <si>
    <t xml:space="preserve">250 mm, PVC </t>
  </si>
  <si>
    <t>In a Trench, Class B Bedding, Class 3 Backfill</t>
  </si>
  <si>
    <t>Trenchless Installation, Class B Bedding, Class 3 Backfill</t>
  </si>
  <si>
    <t>B201</t>
  </si>
  <si>
    <t>1 - 50 mm Depth (Asphalt)</t>
  </si>
  <si>
    <t>100mm Lip Curb with Integral Splash Strip for Asphalt Pavement (Type 1)</t>
  </si>
  <si>
    <t>Mountable Curb with Integral Splash Strip for Existing Pavement (Dowelled, Type 1)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</si>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</sst>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94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5" xfId="0" applyNumberFormat="1" applyBorder="1" applyAlignment="1">
      <alignment horizontal="right"/>
    </xf>
    <xf numFmtId="0" fontId="51" fillId="26" borderId="0" xfId="0" applyFont="1" applyFill="1"/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7" fontId="9" fillId="2" borderId="21" xfId="81" applyNumberFormat="1" applyBorder="1" applyAlignment="1">
      <alignment horizontal="right" vertical="center"/>
    </xf>
    <xf numFmtId="0" fontId="3" fillId="2" borderId="37" xfId="81" applyFont="1" applyBorder="1" applyAlignment="1">
      <alignment horizontal="center" vertical="center"/>
    </xf>
    <xf numFmtId="7" fontId="9" fillId="2" borderId="38" xfId="81" applyNumberFormat="1" applyBorder="1" applyAlignment="1">
      <alignment horizontal="right" vertical="center"/>
    </xf>
    <xf numFmtId="4" fontId="9" fillId="26" borderId="26" xfId="81" applyNumberFormat="1" applyFill="1" applyBorder="1" applyAlignment="1">
      <alignment horizontal="center" vertical="top" wrapText="1"/>
    </xf>
    <xf numFmtId="7" fontId="9" fillId="2" borderId="28" xfId="81" applyNumberFormat="1" applyBorder="1" applyAlignment="1">
      <alignment horizontal="right" vertical="center"/>
    </xf>
    <xf numFmtId="0" fontId="3" fillId="2" borderId="39" xfId="81" applyFont="1" applyBorder="1" applyAlignment="1">
      <alignment horizontal="center" vertical="center"/>
    </xf>
    <xf numFmtId="7" fontId="9" fillId="2" borderId="40" xfId="81" applyNumberFormat="1" applyBorder="1" applyAlignment="1">
      <alignment horizontal="right" vertical="center"/>
    </xf>
    <xf numFmtId="1" fontId="0" fillId="2" borderId="42" xfId="0" applyNumberFormat="1" applyBorder="1" applyAlignment="1">
      <alignment horizontal="center" vertical="top"/>
    </xf>
    <xf numFmtId="0" fontId="0" fillId="2" borderId="42" xfId="0" applyBorder="1" applyAlignment="1">
      <alignment horizontal="center" vertical="top"/>
    </xf>
    <xf numFmtId="7" fontId="0" fillId="2" borderId="42" xfId="0" applyNumberFormat="1" applyBorder="1" applyAlignment="1">
      <alignment horizontal="right"/>
    </xf>
    <xf numFmtId="164" fontId="7" fillId="25" borderId="41" xfId="0" applyNumberFormat="1" applyFont="1" applyFill="1" applyBorder="1" applyAlignment="1">
      <alignment horizontal="left" vertical="center" wrapText="1"/>
    </xf>
    <xf numFmtId="0" fontId="0" fillId="2" borderId="42" xfId="0" applyBorder="1" applyAlignment="1">
      <alignment vertical="top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" borderId="1" xfId="0" applyNumberFormat="1" applyFont="1" applyBorder="1" applyAlignment="1">
      <alignment vertical="top"/>
    </xf>
    <xf numFmtId="0" fontId="9" fillId="26" borderId="1" xfId="0" applyFont="1" applyFill="1" applyBorder="1" applyAlignment="1">
      <alignment vertical="center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vertical="top"/>
    </xf>
    <xf numFmtId="165" fontId="9" fillId="2" borderId="1" xfId="0" applyNumberFormat="1" applyFont="1" applyBorder="1" applyAlignment="1">
      <alignment horizontal="left" vertical="top"/>
    </xf>
    <xf numFmtId="165" fontId="9" fillId="2" borderId="1" xfId="0" applyNumberFormat="1" applyFont="1" applyBorder="1" applyAlignment="1">
      <alignment horizontal="right" vertical="top" wrapText="1"/>
    </xf>
    <xf numFmtId="1" fontId="9" fillId="2" borderId="1" xfId="0" applyNumberFormat="1" applyFont="1" applyBorder="1" applyAlignment="1">
      <alignment horizontal="right" vertical="top" wrapText="1"/>
    </xf>
    <xf numFmtId="164" fontId="3" fillId="25" borderId="19" xfId="0" applyNumberFormat="1" applyFont="1" applyFill="1" applyBorder="1" applyAlignment="1">
      <alignment horizontal="left" vertical="center" wrapText="1"/>
    </xf>
    <xf numFmtId="166" fontId="9" fillId="2" borderId="1" xfId="0" applyNumberFormat="1" applyFont="1" applyBorder="1" applyAlignment="1">
      <alignment vertical="top" wrapText="1"/>
    </xf>
    <xf numFmtId="0" fontId="53" fillId="26" borderId="0" xfId="0" applyFont="1" applyFill="1"/>
    <xf numFmtId="1" fontId="9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/>
    </xf>
    <xf numFmtId="164" fontId="9" fillId="2" borderId="1" xfId="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4" fontId="7" fillId="25" borderId="43" xfId="0" applyNumberFormat="1" applyFont="1" applyFill="1" applyBorder="1" applyAlignment="1">
      <alignment horizontal="left" vertical="center"/>
    </xf>
    <xf numFmtId="1" fontId="0" fillId="2" borderId="44" xfId="0" applyNumberFormat="1" applyBorder="1" applyAlignment="1">
      <alignment horizontal="center" vertical="top"/>
    </xf>
    <xf numFmtId="0" fontId="0" fillId="2" borderId="44" xfId="0" applyBorder="1" applyAlignment="1">
      <alignment horizontal="center" vertical="top"/>
    </xf>
    <xf numFmtId="7" fontId="0" fillId="2" borderId="44" xfId="0" applyNumberFormat="1" applyBorder="1" applyAlignment="1">
      <alignment horizontal="right"/>
    </xf>
    <xf numFmtId="165" fontId="9" fillId="2" borderId="2" xfId="0" applyNumberFormat="1" applyFont="1" applyBorder="1" applyAlignment="1">
      <alignment horizontal="left" vertical="top" wrapText="1"/>
    </xf>
    <xf numFmtId="164" fontId="9" fillId="2" borderId="2" xfId="0" applyNumberFormat="1" applyFont="1" applyBorder="1" applyAlignment="1">
      <alignment horizontal="left" vertical="top" wrapText="1"/>
    </xf>
    <xf numFmtId="164" fontId="9" fillId="2" borderId="2" xfId="0" applyNumberFormat="1" applyFont="1" applyBorder="1" applyAlignment="1">
      <alignment horizontal="center" vertical="top" wrapText="1"/>
    </xf>
    <xf numFmtId="0" fontId="9" fillId="2" borderId="2" xfId="0" applyFont="1" applyBorder="1" applyAlignment="1">
      <alignment horizontal="center" vertical="top" wrapText="1"/>
    </xf>
    <xf numFmtId="1" fontId="9" fillId="2" borderId="2" xfId="0" applyNumberFormat="1" applyFont="1" applyBorder="1" applyAlignment="1">
      <alignment horizontal="right" vertical="top"/>
    </xf>
    <xf numFmtId="166" fontId="9" fillId="26" borderId="2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Border="1" applyAlignment="1">
      <alignment vertical="top"/>
    </xf>
    <xf numFmtId="7" fontId="0" fillId="2" borderId="45" xfId="0" applyNumberFormat="1" applyBorder="1" applyAlignment="1">
      <alignment horizontal="right"/>
    </xf>
    <xf numFmtId="7" fontId="0" fillId="2" borderId="46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7" fontId="0" fillId="2" borderId="49" xfId="0" applyNumberFormat="1" applyBorder="1" applyAlignment="1">
      <alignment horizontal="right" vertical="center"/>
    </xf>
    <xf numFmtId="164" fontId="54" fillId="25" borderId="4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51" fillId="0" borderId="0" xfId="0" applyFont="1" applyFill="1"/>
    <xf numFmtId="166" fontId="55" fillId="0" borderId="1" xfId="0" applyNumberFormat="1" applyFont="1" applyFill="1" applyBorder="1" applyAlignment="1" applyProtection="1">
      <alignment vertical="top"/>
      <protection locked="0"/>
    </xf>
    <xf numFmtId="7" fontId="0" fillId="0" borderId="26" xfId="0" applyNumberForma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left" vertical="top" wrapText="1"/>
    </xf>
    <xf numFmtId="0" fontId="0" fillId="0" borderId="20" xfId="0" applyFill="1" applyBorder="1" applyAlignment="1">
      <alignment vertical="top"/>
    </xf>
    <xf numFmtId="0" fontId="9" fillId="0" borderId="20" xfId="0" applyFont="1" applyFill="1" applyBorder="1" applyAlignment="1">
      <alignment horizontal="center" vertical="top"/>
    </xf>
    <xf numFmtId="7" fontId="9" fillId="0" borderId="19" xfId="0" applyNumberFormat="1" applyFont="1" applyFill="1" applyBorder="1" applyAlignment="1">
      <alignment horizontal="right"/>
    </xf>
    <xf numFmtId="1" fontId="55" fillId="0" borderId="1" xfId="0" applyNumberFormat="1" applyFont="1" applyFill="1" applyBorder="1" applyAlignment="1">
      <alignment horizontal="right" vertical="top" wrapText="1"/>
    </xf>
    <xf numFmtId="7" fontId="0" fillId="2" borderId="42" xfId="0" applyNumberFormat="1" applyBorder="1" applyAlignment="1" applyProtection="1">
      <alignment horizontal="right"/>
      <protection locked="0"/>
    </xf>
    <xf numFmtId="4" fontId="9" fillId="26" borderId="26" xfId="0" applyNumberFormat="1" applyFont="1" applyFill="1" applyBorder="1" applyAlignment="1">
      <alignment horizontal="center" vertical="top" wrapText="1"/>
    </xf>
    <xf numFmtId="164" fontId="7" fillId="25" borderId="19" xfId="0" applyNumberFormat="1" applyFont="1" applyFill="1" applyBorder="1" applyAlignment="1">
      <alignment horizontal="left" vertical="center"/>
    </xf>
    <xf numFmtId="164" fontId="9" fillId="2" borderId="53" xfId="0" applyNumberFormat="1" applyFont="1" applyBorder="1" applyAlignment="1">
      <alignment horizontal="left" vertical="top" wrapText="1"/>
    </xf>
    <xf numFmtId="164" fontId="9" fillId="26" borderId="53" xfId="0" applyNumberFormat="1" applyFont="1" applyFill="1" applyBorder="1" applyAlignment="1">
      <alignment horizontal="center" vertical="top" wrapText="1"/>
    </xf>
    <xf numFmtId="0" fontId="9" fillId="2" borderId="53" xfId="0" applyFont="1" applyBorder="1" applyAlignment="1">
      <alignment horizontal="center" vertical="top" wrapText="1"/>
    </xf>
    <xf numFmtId="1" fontId="9" fillId="2" borderId="53" xfId="0" applyNumberFormat="1" applyFont="1" applyBorder="1" applyAlignment="1">
      <alignment horizontal="right" vertical="top"/>
    </xf>
    <xf numFmtId="166" fontId="9" fillId="26" borderId="53" xfId="0" applyNumberFormat="1" applyFont="1" applyFill="1" applyBorder="1" applyAlignment="1" applyProtection="1">
      <alignment vertical="top"/>
      <protection locked="0"/>
    </xf>
    <xf numFmtId="167" fontId="9" fillId="26" borderId="26" xfId="0" applyNumberFormat="1" applyFont="1" applyFill="1" applyBorder="1" applyAlignment="1">
      <alignment horizontal="center" vertical="top"/>
    </xf>
    <xf numFmtId="1" fontId="9" fillId="0" borderId="53" xfId="0" applyNumberFormat="1" applyFont="1" applyFill="1" applyBorder="1" applyAlignment="1">
      <alignment horizontal="right" vertical="top"/>
    </xf>
    <xf numFmtId="0" fontId="9" fillId="26" borderId="53" xfId="0" applyFont="1" applyFill="1" applyBorder="1" applyAlignment="1">
      <alignment vertical="center"/>
    </xf>
    <xf numFmtId="164" fontId="9" fillId="2" borderId="53" xfId="0" applyNumberFormat="1" applyFont="1" applyBorder="1" applyAlignment="1">
      <alignment horizontal="center" vertical="top" wrapText="1"/>
    </xf>
    <xf numFmtId="164" fontId="7" fillId="25" borderId="43" xfId="0" applyNumberFormat="1" applyFont="1" applyFill="1" applyBorder="1" applyAlignment="1">
      <alignment horizontal="left" vertical="center" wrapText="1"/>
    </xf>
    <xf numFmtId="1" fontId="0" fillId="2" borderId="44" xfId="0" applyNumberFormat="1" applyBorder="1" applyAlignment="1">
      <alignment vertical="top"/>
    </xf>
    <xf numFmtId="4" fontId="9" fillId="26" borderId="26" xfId="0" applyNumberFormat="1" applyFont="1" applyFill="1" applyBorder="1" applyAlignment="1">
      <alignment horizontal="center" vertical="top"/>
    </xf>
    <xf numFmtId="4" fontId="9" fillId="0" borderId="26" xfId="0" applyNumberFormat="1" applyFont="1" applyFill="1" applyBorder="1" applyAlignment="1">
      <alignment horizontal="center" vertical="top" wrapText="1"/>
    </xf>
    <xf numFmtId="164" fontId="9" fillId="0" borderId="53" xfId="0" applyNumberFormat="1" applyFont="1" applyFill="1" applyBorder="1" applyAlignment="1">
      <alignment horizontal="left" vertical="top" wrapText="1"/>
    </xf>
    <xf numFmtId="164" fontId="9" fillId="0" borderId="53" xfId="0" applyNumberFormat="1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1" fontId="9" fillId="0" borderId="53" xfId="0" applyNumberFormat="1" applyFont="1" applyFill="1" applyBorder="1" applyAlignment="1">
      <alignment horizontal="right" vertical="top" wrapText="1"/>
    </xf>
    <xf numFmtId="166" fontId="9" fillId="0" borderId="53" xfId="0" applyNumberFormat="1" applyFont="1" applyFill="1" applyBorder="1" applyAlignment="1" applyProtection="1">
      <alignment vertical="top"/>
      <protection locked="0"/>
    </xf>
    <xf numFmtId="1" fontId="9" fillId="2" borderId="53" xfId="0" applyNumberFormat="1" applyFont="1" applyBorder="1" applyAlignment="1">
      <alignment horizontal="right" vertical="top" wrapText="1"/>
    </xf>
    <xf numFmtId="164" fontId="9" fillId="2" borderId="53" xfId="0" applyNumberFormat="1" applyFont="1" applyBorder="1" applyAlignment="1">
      <alignment vertical="top" wrapText="1"/>
    </xf>
    <xf numFmtId="1" fontId="0" fillId="2" borderId="20" xfId="0" applyNumberFormat="1" applyBorder="1" applyAlignment="1">
      <alignment vertical="top"/>
    </xf>
    <xf numFmtId="0" fontId="0" fillId="2" borderId="44" xfId="0" applyBorder="1" applyAlignment="1">
      <alignment vertical="top"/>
    </xf>
    <xf numFmtId="165" fontId="9" fillId="2" borderId="53" xfId="0" applyNumberFormat="1" applyFont="1" applyBorder="1" applyAlignment="1">
      <alignment horizontal="center" vertical="top" wrapText="1"/>
    </xf>
    <xf numFmtId="166" fontId="9" fillId="2" borderId="53" xfId="0" applyNumberFormat="1" applyFont="1" applyBorder="1" applyAlignment="1">
      <alignment vertical="top" wrapText="1"/>
    </xf>
    <xf numFmtId="4" fontId="9" fillId="26" borderId="24" xfId="0" applyNumberFormat="1" applyFont="1" applyFill="1" applyBorder="1" applyAlignment="1">
      <alignment horizontal="center" vertical="top"/>
    </xf>
    <xf numFmtId="7" fontId="0" fillId="2" borderId="46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0" fontId="0" fillId="2" borderId="19" xfId="0" applyBorder="1" applyAlignment="1">
      <alignment vertical="top"/>
    </xf>
    <xf numFmtId="0" fontId="0" fillId="2" borderId="19" xfId="0" applyBorder="1" applyAlignment="1">
      <alignment horizontal="center"/>
    </xf>
    <xf numFmtId="0" fontId="0" fillId="2" borderId="33" xfId="0" applyBorder="1"/>
    <xf numFmtId="0" fontId="0" fillId="2" borderId="33" xfId="0" applyBorder="1" applyAlignment="1">
      <alignment horizontal="center"/>
    </xf>
    <xf numFmtId="7" fontId="0" fillId="2" borderId="33" xfId="0" applyNumberFormat="1" applyBorder="1" applyAlignment="1">
      <alignment horizontal="right"/>
    </xf>
    <xf numFmtId="0" fontId="0" fillId="2" borderId="33" xfId="0" applyBorder="1" applyAlignment="1">
      <alignment horizontal="right"/>
    </xf>
    <xf numFmtId="0" fontId="3" fillId="2" borderId="55" xfId="0" applyFont="1" applyBorder="1" applyAlignment="1">
      <alignment horizontal="center" vertical="center"/>
    </xf>
    <xf numFmtId="7" fontId="0" fillId="2" borderId="56" xfId="0" applyNumberFormat="1" applyBorder="1" applyAlignment="1">
      <alignment horizontal="right" vertical="center"/>
    </xf>
    <xf numFmtId="0" fontId="3" fillId="2" borderId="37" xfId="0" applyFont="1" applyBorder="1" applyAlignment="1">
      <alignment vertical="top"/>
    </xf>
    <xf numFmtId="7" fontId="0" fillId="2" borderId="38" xfId="0" applyNumberFormat="1" applyBorder="1" applyAlignment="1">
      <alignment horizontal="right"/>
    </xf>
    <xf numFmtId="165" fontId="9" fillId="2" borderId="53" xfId="0" applyNumberFormat="1" applyFont="1" applyBorder="1" applyAlignment="1">
      <alignment horizontal="left" vertical="top" wrapText="1"/>
    </xf>
    <xf numFmtId="166" fontId="9" fillId="2" borderId="53" xfId="0" applyNumberFormat="1" applyFont="1" applyBorder="1" applyAlignment="1">
      <alignment vertical="top"/>
    </xf>
    <xf numFmtId="0" fontId="3" fillId="2" borderId="57" xfId="0" applyFont="1" applyBorder="1" applyAlignment="1">
      <alignment vertical="top"/>
    </xf>
    <xf numFmtId="7" fontId="0" fillId="2" borderId="58" xfId="0" applyNumberFormat="1" applyBorder="1" applyAlignment="1">
      <alignment horizontal="right"/>
    </xf>
    <xf numFmtId="0" fontId="0" fillId="2" borderId="59" xfId="0" applyBorder="1" applyAlignment="1">
      <alignment horizontal="center" vertical="top"/>
    </xf>
    <xf numFmtId="7" fontId="0" fillId="2" borderId="60" xfId="0" applyNumberFormat="1" applyBorder="1" applyAlignment="1">
      <alignment horizontal="right"/>
    </xf>
    <xf numFmtId="165" fontId="9" fillId="0" borderId="53" xfId="0" applyNumberFormat="1" applyFont="1" applyFill="1" applyBorder="1" applyAlignment="1">
      <alignment horizontal="center" vertical="top" wrapText="1"/>
    </xf>
    <xf numFmtId="166" fontId="9" fillId="0" borderId="53" xfId="0" applyNumberFormat="1" applyFont="1" applyFill="1" applyBorder="1" applyAlignment="1">
      <alignment vertical="top"/>
    </xf>
    <xf numFmtId="0" fontId="10" fillId="2" borderId="0" xfId="0" applyFont="1"/>
    <xf numFmtId="165" fontId="9" fillId="2" borderId="53" xfId="0" applyNumberFormat="1" applyFont="1" applyBorder="1" applyAlignment="1">
      <alignment horizontal="right" vertical="top" wrapText="1"/>
    </xf>
    <xf numFmtId="7" fontId="9" fillId="0" borderId="38" xfId="0" applyNumberFormat="1" applyFont="1" applyFill="1" applyBorder="1" applyAlignment="1">
      <alignment horizontal="right"/>
    </xf>
    <xf numFmtId="166" fontId="55" fillId="0" borderId="1" xfId="80" applyNumberFormat="1" applyFont="1" applyBorder="1" applyAlignment="1">
      <alignment vertical="top"/>
    </xf>
    <xf numFmtId="0" fontId="0" fillId="2" borderId="37" xfId="0" applyBorder="1" applyAlignment="1">
      <alignment horizontal="left" vertical="top"/>
    </xf>
    <xf numFmtId="165" fontId="9" fillId="2" borderId="53" xfId="0" applyNumberFormat="1" applyFont="1" applyBorder="1" applyAlignment="1">
      <alignment horizontal="left" vertical="top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center" vertical="top"/>
    </xf>
    <xf numFmtId="0" fontId="3" fillId="2" borderId="61" xfId="0" applyFont="1" applyBorder="1" applyAlignment="1">
      <alignment horizontal="center" vertical="center"/>
    </xf>
    <xf numFmtId="7" fontId="0" fillId="2" borderId="62" xfId="0" applyNumberFormat="1" applyBorder="1" applyAlignment="1">
      <alignment horizontal="right" vertical="center"/>
    </xf>
    <xf numFmtId="0" fontId="9" fillId="2" borderId="59" xfId="0" applyFont="1" applyBorder="1" applyAlignment="1">
      <alignment horizontal="left" vertical="top"/>
    </xf>
    <xf numFmtId="0" fontId="0" fillId="2" borderId="63" xfId="0" applyBorder="1" applyAlignment="1">
      <alignment vertical="top"/>
    </xf>
    <xf numFmtId="0" fontId="0" fillId="2" borderId="64" xfId="0" applyBorder="1" applyAlignment="1">
      <alignment horizontal="right"/>
    </xf>
    <xf numFmtId="0" fontId="3" fillId="2" borderId="39" xfId="0" applyFont="1" applyBorder="1" applyAlignment="1">
      <alignment horizontal="center" vertical="center"/>
    </xf>
    <xf numFmtId="7" fontId="0" fillId="2" borderId="40" xfId="0" applyNumberFormat="1" applyBorder="1" applyAlignment="1">
      <alignment horizontal="right"/>
    </xf>
    <xf numFmtId="7" fontId="0" fillId="2" borderId="65" xfId="0" applyNumberFormat="1" applyBorder="1" applyAlignment="1">
      <alignment horizontal="right"/>
    </xf>
    <xf numFmtId="0" fontId="0" fillId="2" borderId="67" xfId="0" applyBorder="1" applyAlignment="1">
      <alignment horizontal="right"/>
    </xf>
    <xf numFmtId="7" fontId="0" fillId="2" borderId="27" xfId="0" applyNumberFormat="1" applyBorder="1" applyAlignment="1">
      <alignment horizontal="center"/>
    </xf>
    <xf numFmtId="0" fontId="0" fillId="2" borderId="66" xfId="0" applyBorder="1"/>
    <xf numFmtId="1" fontId="8" fillId="2" borderId="46" xfId="0" applyNumberFormat="1" applyFont="1" applyBorder="1" applyAlignment="1">
      <alignment horizontal="left" vertical="center" wrapText="1"/>
    </xf>
    <xf numFmtId="0" fontId="0" fillId="2" borderId="47" xfId="0" applyBorder="1" applyAlignment="1">
      <alignment vertical="center" wrapText="1"/>
    </xf>
    <xf numFmtId="0" fontId="0" fillId="2" borderId="48" xfId="0" applyBorder="1" applyAlignment="1">
      <alignment vertical="center" wrapText="1"/>
    </xf>
    <xf numFmtId="0" fontId="0" fillId="2" borderId="31" xfId="0" applyBorder="1"/>
    <xf numFmtId="0" fontId="0" fillId="2" borderId="32" xfId="0" applyBorder="1"/>
    <xf numFmtId="1" fontId="8" fillId="2" borderId="50" xfId="0" applyNumberFormat="1" applyFont="1" applyBorder="1" applyAlignment="1">
      <alignment horizontal="left" vertical="center" wrapText="1"/>
    </xf>
    <xf numFmtId="0" fontId="0" fillId="2" borderId="51" xfId="0" applyBorder="1" applyAlignment="1">
      <alignment vertical="center" wrapText="1"/>
    </xf>
    <xf numFmtId="0" fontId="0" fillId="2" borderId="52" xfId="0" applyBorder="1" applyAlignment="1">
      <alignment vertical="center" wrapText="1"/>
    </xf>
    <xf numFmtId="1" fontId="4" fillId="2" borderId="28" xfId="0" applyNumberFormat="1" applyFont="1" applyBorder="1" applyAlignment="1">
      <alignment horizontal="left" vertical="center" wrapText="1"/>
    </xf>
    <xf numFmtId="0" fontId="0" fillId="2" borderId="29" xfId="0" applyBorder="1" applyAlignment="1">
      <alignment vertical="center" wrapText="1"/>
    </xf>
    <xf numFmtId="0" fontId="0" fillId="2" borderId="30" xfId="0" applyBorder="1" applyAlignment="1">
      <alignment vertical="center" wrapText="1"/>
    </xf>
    <xf numFmtId="1" fontId="4" fillId="2" borderId="34" xfId="0" applyNumberFormat="1" applyFont="1" applyBorder="1" applyAlignment="1">
      <alignment horizontal="left" vertical="center" wrapText="1"/>
    </xf>
    <xf numFmtId="0" fontId="0" fillId="2" borderId="35" xfId="0" applyBorder="1" applyAlignment="1">
      <alignment vertical="center" wrapText="1"/>
    </xf>
    <xf numFmtId="0" fontId="0" fillId="2" borderId="36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33" xfId="81" applyBorder="1" applyAlignment="1">
      <alignment vertical="center" wrapText="1"/>
    </xf>
    <xf numFmtId="1" fontId="8" fillId="2" borderId="28" xfId="81" applyNumberFormat="1" applyFont="1" applyBorder="1" applyAlignment="1">
      <alignment horizontal="left" vertical="center" wrapText="1"/>
    </xf>
    <xf numFmtId="0" fontId="9" fillId="2" borderId="29" xfId="81" applyBorder="1" applyAlignment="1">
      <alignment vertical="center" wrapText="1"/>
    </xf>
    <xf numFmtId="0" fontId="9" fillId="2" borderId="30" xfId="81" applyBorder="1" applyAlignment="1">
      <alignment vertical="center" wrapText="1"/>
    </xf>
    <xf numFmtId="1" fontId="52" fillId="2" borderId="34" xfId="0" applyNumberFormat="1" applyFont="1" applyBorder="1" applyAlignment="1">
      <alignment horizontal="left" vertical="center" wrapText="1"/>
    </xf>
    <xf numFmtId="0" fontId="9" fillId="2" borderId="35" xfId="0" applyFont="1" applyBorder="1" applyAlignment="1">
      <alignment vertical="center" wrapText="1"/>
    </xf>
    <xf numFmtId="0" fontId="9" fillId="2" borderId="36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31"/>
  <sheetViews>
    <sheetView showZeros="0" tabSelected="1" showOutlineSymbols="0" view="pageLayout" topLeftCell="B1" zoomScaleNormal="75" zoomScaleSheetLayoutView="75" workbookViewId="0">
      <selection activeCell="G17" sqref="G17"/>
    </sheetView>
  </sheetViews>
  <sheetFormatPr defaultColWidth="10.53515625" defaultRowHeight="15.5" x14ac:dyDescent="0.35"/>
  <cols>
    <col min="1" max="1" width="10.23046875" style="17" hidden="1" customWidth="1"/>
    <col min="2" max="2" width="8.765625" style="9" customWidth="1"/>
    <col min="3" max="3" width="36.765625" customWidth="1"/>
    <col min="4" max="4" width="12.765625" style="19" customWidth="1"/>
    <col min="5" max="5" width="6.765625" customWidth="1"/>
    <col min="6" max="6" width="11.765625" customWidth="1"/>
    <col min="7" max="7" width="11.765625" style="17" customWidth="1"/>
    <col min="8" max="8" width="16.765625" style="17" customWidth="1"/>
  </cols>
  <sheetData>
    <row r="1" spans="1:8" x14ac:dyDescent="0.35">
      <c r="A1" s="26"/>
      <c r="B1" s="24" t="s">
        <v>265</v>
      </c>
      <c r="C1" s="25"/>
      <c r="D1" s="25"/>
      <c r="E1" s="25"/>
      <c r="F1" s="25"/>
      <c r="G1" s="26"/>
      <c r="H1" s="25"/>
    </row>
    <row r="2" spans="1:8" x14ac:dyDescent="0.35">
      <c r="A2" s="23"/>
      <c r="B2" s="10" t="s">
        <v>220</v>
      </c>
      <c r="C2" s="2"/>
      <c r="D2" s="2"/>
      <c r="E2" s="2"/>
      <c r="F2" s="2"/>
      <c r="G2" s="23"/>
      <c r="H2" s="2"/>
    </row>
    <row r="3" spans="1:8" x14ac:dyDescent="0.35">
      <c r="A3" s="13"/>
      <c r="B3" s="9" t="s">
        <v>0</v>
      </c>
      <c r="D3"/>
      <c r="G3" s="29"/>
      <c r="H3" s="28"/>
    </row>
    <row r="4" spans="1:8" x14ac:dyDescent="0.35">
      <c r="A4" s="35" t="s">
        <v>22</v>
      </c>
      <c r="B4" s="11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4" t="s">
        <v>7</v>
      </c>
      <c r="H4" s="5" t="s">
        <v>8</v>
      </c>
    </row>
    <row r="5" spans="1:8" x14ac:dyDescent="0.35">
      <c r="A5" s="18"/>
      <c r="B5" s="134"/>
      <c r="D5" s="135" t="s">
        <v>9</v>
      </c>
      <c r="E5" s="136"/>
      <c r="F5" s="137" t="s">
        <v>10</v>
      </c>
      <c r="G5" s="138"/>
      <c r="H5" s="139"/>
    </row>
    <row r="6" spans="1:8" s="31" customFormat="1" ht="48" customHeight="1" x14ac:dyDescent="0.35">
      <c r="A6" s="30"/>
      <c r="B6" s="140" t="s">
        <v>11</v>
      </c>
      <c r="C6" s="171" t="s">
        <v>200</v>
      </c>
      <c r="D6" s="172"/>
      <c r="E6" s="172"/>
      <c r="F6" s="173"/>
      <c r="G6" s="87"/>
      <c r="H6" s="141" t="s">
        <v>1</v>
      </c>
    </row>
    <row r="7" spans="1:8" ht="36" customHeight="1" x14ac:dyDescent="0.35">
      <c r="A7" s="15"/>
      <c r="B7" s="142"/>
      <c r="C7" s="104" t="s">
        <v>16</v>
      </c>
      <c r="D7" s="8"/>
      <c r="E7" s="6" t="s">
        <v>1</v>
      </c>
      <c r="F7" s="6" t="s">
        <v>1</v>
      </c>
      <c r="G7" s="15" t="s">
        <v>1</v>
      </c>
      <c r="H7" s="143"/>
    </row>
    <row r="8" spans="1:8" s="38" customFormat="1" ht="36" customHeight="1" x14ac:dyDescent="0.3">
      <c r="A8" s="103" t="s">
        <v>49</v>
      </c>
      <c r="B8" s="144" t="s">
        <v>96</v>
      </c>
      <c r="C8" s="105" t="s">
        <v>50</v>
      </c>
      <c r="D8" s="106" t="s">
        <v>240</v>
      </c>
      <c r="E8" s="107" t="s">
        <v>24</v>
      </c>
      <c r="F8" s="108">
        <v>10910</v>
      </c>
      <c r="G8" s="109"/>
      <c r="H8" s="145">
        <f t="shared" ref="H8:H10" si="0">ROUND(G8*F8,2)</f>
        <v>0</v>
      </c>
    </row>
    <row r="9" spans="1:8" s="38" customFormat="1" ht="36" customHeight="1" x14ac:dyDescent="0.3">
      <c r="A9" s="110" t="s">
        <v>51</v>
      </c>
      <c r="B9" s="144" t="s">
        <v>25</v>
      </c>
      <c r="C9" s="105" t="s">
        <v>52</v>
      </c>
      <c r="D9" s="106" t="s">
        <v>146</v>
      </c>
      <c r="E9" s="107" t="s">
        <v>26</v>
      </c>
      <c r="F9" s="108">
        <v>14500</v>
      </c>
      <c r="G9" s="109"/>
      <c r="H9" s="145">
        <f t="shared" si="0"/>
        <v>0</v>
      </c>
    </row>
    <row r="10" spans="1:8" s="38" customFormat="1" ht="36" customHeight="1" x14ac:dyDescent="0.3">
      <c r="A10" s="103" t="s">
        <v>223</v>
      </c>
      <c r="B10" s="144" t="s">
        <v>54</v>
      </c>
      <c r="C10" s="105" t="s">
        <v>224</v>
      </c>
      <c r="D10" s="106" t="s">
        <v>164</v>
      </c>
      <c r="E10" s="107" t="s">
        <v>24</v>
      </c>
      <c r="F10" s="111">
        <v>1320</v>
      </c>
      <c r="G10" s="109"/>
      <c r="H10" s="145">
        <f t="shared" si="0"/>
        <v>0</v>
      </c>
    </row>
    <row r="11" spans="1:8" s="38" customFormat="1" ht="36" customHeight="1" x14ac:dyDescent="0.3">
      <c r="A11" s="110" t="s">
        <v>53</v>
      </c>
      <c r="B11" s="144" t="s">
        <v>55</v>
      </c>
      <c r="C11" s="105" t="s">
        <v>148</v>
      </c>
      <c r="D11" s="106" t="s">
        <v>164</v>
      </c>
      <c r="E11" s="107"/>
      <c r="F11" s="108"/>
      <c r="G11" s="112"/>
      <c r="H11" s="145"/>
    </row>
    <row r="12" spans="1:8" s="38" customFormat="1" ht="36" customHeight="1" x14ac:dyDescent="0.3">
      <c r="A12" s="110" t="s">
        <v>149</v>
      </c>
      <c r="B12" s="127" t="s">
        <v>27</v>
      </c>
      <c r="C12" s="105" t="s">
        <v>150</v>
      </c>
      <c r="D12" s="113" t="s">
        <v>1</v>
      </c>
      <c r="E12" s="107" t="s">
        <v>28</v>
      </c>
      <c r="F12" s="108">
        <v>5950</v>
      </c>
      <c r="G12" s="109"/>
      <c r="H12" s="145">
        <f t="shared" ref="H12" si="1">ROUND(G12*F12,2)</f>
        <v>0</v>
      </c>
    </row>
    <row r="13" spans="1:8" s="38" customFormat="1" ht="36" customHeight="1" x14ac:dyDescent="0.3">
      <c r="A13" s="110" t="s">
        <v>161</v>
      </c>
      <c r="B13" s="127" t="s">
        <v>34</v>
      </c>
      <c r="C13" s="105" t="s">
        <v>162</v>
      </c>
      <c r="D13" s="113" t="s">
        <v>1</v>
      </c>
      <c r="E13" s="107" t="s">
        <v>28</v>
      </c>
      <c r="F13" s="108">
        <v>11950</v>
      </c>
      <c r="G13" s="109"/>
      <c r="H13" s="145">
        <f t="shared" ref="H13" si="2">ROUND(G13*F13,2)</f>
        <v>0</v>
      </c>
    </row>
    <row r="14" spans="1:8" s="38" customFormat="1" ht="36" customHeight="1" x14ac:dyDescent="0.3">
      <c r="A14" s="110" t="s">
        <v>29</v>
      </c>
      <c r="B14" s="54" t="s">
        <v>56</v>
      </c>
      <c r="C14" s="55" t="s">
        <v>30</v>
      </c>
      <c r="D14" s="56" t="s">
        <v>146</v>
      </c>
      <c r="E14" s="57"/>
      <c r="F14" s="58"/>
      <c r="G14" s="61"/>
      <c r="H14" s="60"/>
    </row>
    <row r="15" spans="1:8" s="38" customFormat="1" ht="36" customHeight="1" x14ac:dyDescent="0.3">
      <c r="A15" s="110" t="s">
        <v>151</v>
      </c>
      <c r="B15" s="127" t="s">
        <v>27</v>
      </c>
      <c r="C15" s="105" t="s">
        <v>152</v>
      </c>
      <c r="D15" s="113" t="s">
        <v>1</v>
      </c>
      <c r="E15" s="107" t="s">
        <v>24</v>
      </c>
      <c r="F15" s="108">
        <v>2050</v>
      </c>
      <c r="G15" s="109"/>
      <c r="H15" s="145">
        <f t="shared" ref="H15:H19" si="3">ROUND(G15*F15,2)</f>
        <v>0</v>
      </c>
    </row>
    <row r="16" spans="1:8" s="38" customFormat="1" ht="36" customHeight="1" x14ac:dyDescent="0.3">
      <c r="A16" s="103" t="s">
        <v>31</v>
      </c>
      <c r="B16" s="54" t="s">
        <v>58</v>
      </c>
      <c r="C16" s="55" t="s">
        <v>32</v>
      </c>
      <c r="D16" s="56" t="s">
        <v>146</v>
      </c>
      <c r="E16" s="57" t="s">
        <v>26</v>
      </c>
      <c r="F16" s="58">
        <v>8300</v>
      </c>
      <c r="G16" s="59"/>
      <c r="H16" s="60">
        <f t="shared" si="3"/>
        <v>0</v>
      </c>
    </row>
    <row r="17" spans="1:8" s="38" customFormat="1" ht="30" customHeight="1" x14ac:dyDescent="0.3">
      <c r="A17" s="110" t="s">
        <v>242</v>
      </c>
      <c r="B17" s="144" t="s">
        <v>59</v>
      </c>
      <c r="C17" s="105" t="s">
        <v>243</v>
      </c>
      <c r="D17" s="106" t="s">
        <v>164</v>
      </c>
      <c r="E17" s="107" t="s">
        <v>26</v>
      </c>
      <c r="F17" s="108">
        <v>700</v>
      </c>
      <c r="G17" s="109"/>
      <c r="H17" s="145">
        <f t="shared" si="3"/>
        <v>0</v>
      </c>
    </row>
    <row r="18" spans="1:8" s="38" customFormat="1" ht="36" customHeight="1" x14ac:dyDescent="0.3">
      <c r="A18" s="110" t="s">
        <v>57</v>
      </c>
      <c r="B18" s="54" t="s">
        <v>61</v>
      </c>
      <c r="C18" s="55" t="s">
        <v>153</v>
      </c>
      <c r="D18" s="56" t="s">
        <v>154</v>
      </c>
      <c r="E18" s="57"/>
      <c r="F18" s="58"/>
      <c r="G18" s="64"/>
      <c r="H18" s="60">
        <f t="shared" si="3"/>
        <v>0</v>
      </c>
    </row>
    <row r="19" spans="1:8" s="38" customFormat="1" ht="36" customHeight="1" x14ac:dyDescent="0.3">
      <c r="A19" s="110" t="s">
        <v>155</v>
      </c>
      <c r="B19" s="127" t="s">
        <v>27</v>
      </c>
      <c r="C19" s="105" t="s">
        <v>156</v>
      </c>
      <c r="D19" s="113" t="s">
        <v>1</v>
      </c>
      <c r="E19" s="107" t="s">
        <v>26</v>
      </c>
      <c r="F19" s="108">
        <v>14550</v>
      </c>
      <c r="G19" s="109"/>
      <c r="H19" s="145">
        <f t="shared" si="3"/>
        <v>0</v>
      </c>
    </row>
    <row r="20" spans="1:8" s="38" customFormat="1" ht="36" customHeight="1" x14ac:dyDescent="0.3">
      <c r="A20" s="110" t="s">
        <v>157</v>
      </c>
      <c r="B20" s="54" t="s">
        <v>62</v>
      </c>
      <c r="C20" s="55" t="s">
        <v>60</v>
      </c>
      <c r="D20" s="63" t="s">
        <v>160</v>
      </c>
      <c r="E20" s="57"/>
      <c r="F20" s="58"/>
      <c r="G20" s="61"/>
      <c r="H20" s="60"/>
    </row>
    <row r="21" spans="1:8" s="38" customFormat="1" ht="36" customHeight="1" x14ac:dyDescent="0.3">
      <c r="A21" s="110" t="s">
        <v>158</v>
      </c>
      <c r="B21" s="127" t="s">
        <v>27</v>
      </c>
      <c r="C21" s="105" t="s">
        <v>159</v>
      </c>
      <c r="D21" s="113" t="s">
        <v>1</v>
      </c>
      <c r="E21" s="107" t="s">
        <v>26</v>
      </c>
      <c r="F21" s="108">
        <v>14500</v>
      </c>
      <c r="G21" s="109"/>
      <c r="H21" s="145">
        <f>ROUND(G21*F21,2)</f>
        <v>0</v>
      </c>
    </row>
    <row r="22" spans="1:8" ht="36" customHeight="1" x14ac:dyDescent="0.35">
      <c r="A22" s="15"/>
      <c r="B22" s="146"/>
      <c r="C22" s="114" t="s">
        <v>141</v>
      </c>
      <c r="D22" s="76"/>
      <c r="E22" s="115"/>
      <c r="F22" s="76"/>
      <c r="G22" s="78"/>
      <c r="H22" s="147"/>
    </row>
    <row r="23" spans="1:8" s="38" customFormat="1" ht="36" customHeight="1" x14ac:dyDescent="0.3">
      <c r="A23" s="116" t="s">
        <v>46</v>
      </c>
      <c r="B23" s="54" t="s">
        <v>63</v>
      </c>
      <c r="C23" s="55" t="s">
        <v>47</v>
      </c>
      <c r="D23" s="56" t="s">
        <v>245</v>
      </c>
      <c r="E23" s="57"/>
      <c r="F23" s="58"/>
      <c r="G23" s="61"/>
      <c r="H23" s="60"/>
    </row>
    <row r="24" spans="1:8" s="38" customFormat="1" ht="36" customHeight="1" x14ac:dyDescent="0.3">
      <c r="A24" s="116"/>
      <c r="B24" s="127" t="s">
        <v>27</v>
      </c>
      <c r="C24" s="105" t="s">
        <v>246</v>
      </c>
      <c r="D24" s="113" t="s">
        <v>1</v>
      </c>
      <c r="E24" s="107" t="s">
        <v>26</v>
      </c>
      <c r="F24" s="108">
        <v>6815</v>
      </c>
      <c r="G24" s="109"/>
      <c r="H24" s="145">
        <f>ROUND(G24*F24,2)</f>
        <v>0</v>
      </c>
    </row>
    <row r="25" spans="1:8" s="38" customFormat="1" ht="36" customHeight="1" x14ac:dyDescent="0.3">
      <c r="A25" s="116" t="s">
        <v>97</v>
      </c>
      <c r="B25" s="127" t="s">
        <v>34</v>
      </c>
      <c r="C25" s="105" t="s">
        <v>98</v>
      </c>
      <c r="D25" s="113" t="s">
        <v>1</v>
      </c>
      <c r="E25" s="107" t="s">
        <v>26</v>
      </c>
      <c r="F25" s="108">
        <v>11000</v>
      </c>
      <c r="G25" s="109"/>
      <c r="H25" s="145">
        <f>ROUND(G25*F25,2)</f>
        <v>0</v>
      </c>
    </row>
    <row r="26" spans="1:8" s="38" customFormat="1" ht="36" customHeight="1" x14ac:dyDescent="0.3">
      <c r="A26" s="116" t="s">
        <v>118</v>
      </c>
      <c r="B26" s="54" t="s">
        <v>64</v>
      </c>
      <c r="C26" s="55" t="s">
        <v>119</v>
      </c>
      <c r="D26" s="63" t="s">
        <v>165</v>
      </c>
      <c r="E26" s="57"/>
      <c r="F26" s="58"/>
      <c r="G26" s="61"/>
      <c r="H26" s="60"/>
    </row>
    <row r="27" spans="1:8" s="38" customFormat="1" ht="36" customHeight="1" x14ac:dyDescent="0.3">
      <c r="A27" s="116" t="s">
        <v>192</v>
      </c>
      <c r="B27" s="127" t="s">
        <v>27</v>
      </c>
      <c r="C27" s="105" t="s">
        <v>193</v>
      </c>
      <c r="D27" s="113" t="s">
        <v>1</v>
      </c>
      <c r="E27" s="107" t="s">
        <v>26</v>
      </c>
      <c r="F27" s="108">
        <v>350</v>
      </c>
      <c r="G27" s="109"/>
      <c r="H27" s="145">
        <f>ROUND(G27*F27,2)</f>
        <v>0</v>
      </c>
    </row>
    <row r="28" spans="1:8" s="38" customFormat="1" ht="36" customHeight="1" x14ac:dyDescent="0.3">
      <c r="A28" s="116" t="s">
        <v>120</v>
      </c>
      <c r="B28" s="65" t="s">
        <v>67</v>
      </c>
      <c r="C28" s="55" t="s">
        <v>121</v>
      </c>
      <c r="D28" s="63" t="s">
        <v>165</v>
      </c>
      <c r="E28" s="57"/>
      <c r="F28" s="58"/>
      <c r="G28" s="61"/>
      <c r="H28" s="60"/>
    </row>
    <row r="29" spans="1:8" s="38" customFormat="1" ht="36" customHeight="1" x14ac:dyDescent="0.3">
      <c r="A29" s="116" t="s">
        <v>194</v>
      </c>
      <c r="B29" s="127" t="s">
        <v>27</v>
      </c>
      <c r="C29" s="105" t="s">
        <v>195</v>
      </c>
      <c r="D29" s="113" t="s">
        <v>1</v>
      </c>
      <c r="E29" s="107" t="s">
        <v>26</v>
      </c>
      <c r="F29" s="108">
        <v>25</v>
      </c>
      <c r="G29" s="109"/>
      <c r="H29" s="145">
        <f t="shared" ref="H29" si="4">ROUND(G29*F29,2)</f>
        <v>0</v>
      </c>
    </row>
    <row r="30" spans="1:8" s="38" customFormat="1" ht="36" customHeight="1" x14ac:dyDescent="0.3">
      <c r="A30" s="116" t="s">
        <v>35</v>
      </c>
      <c r="B30" s="54" t="s">
        <v>69</v>
      </c>
      <c r="C30" s="55" t="s">
        <v>36</v>
      </c>
      <c r="D30" s="63" t="s">
        <v>99</v>
      </c>
      <c r="E30" s="57"/>
      <c r="F30" s="58"/>
      <c r="G30" s="61"/>
      <c r="H30" s="60"/>
    </row>
    <row r="31" spans="1:8" s="38" customFormat="1" ht="36" customHeight="1" x14ac:dyDescent="0.3">
      <c r="A31" s="116" t="s">
        <v>100</v>
      </c>
      <c r="B31" s="127" t="s">
        <v>27</v>
      </c>
      <c r="C31" s="105" t="s">
        <v>101</v>
      </c>
      <c r="D31" s="113" t="s">
        <v>1</v>
      </c>
      <c r="E31" s="107" t="s">
        <v>33</v>
      </c>
      <c r="F31" s="111">
        <v>225</v>
      </c>
      <c r="G31" s="109"/>
      <c r="H31" s="145">
        <f>ROUND(G31*F31,2)</f>
        <v>0</v>
      </c>
    </row>
    <row r="32" spans="1:8" s="38" customFormat="1" ht="36" customHeight="1" x14ac:dyDescent="0.3">
      <c r="A32" s="116" t="s">
        <v>37</v>
      </c>
      <c r="B32" s="54" t="s">
        <v>71</v>
      </c>
      <c r="C32" s="55" t="s">
        <v>38</v>
      </c>
      <c r="D32" s="63" t="s">
        <v>99</v>
      </c>
      <c r="E32" s="57"/>
      <c r="F32" s="58"/>
      <c r="G32" s="61"/>
      <c r="H32" s="60"/>
    </row>
    <row r="33" spans="1:8" s="38" customFormat="1" ht="36" customHeight="1" x14ac:dyDescent="0.3">
      <c r="A33" s="116" t="s">
        <v>39</v>
      </c>
      <c r="B33" s="127" t="s">
        <v>27</v>
      </c>
      <c r="C33" s="105" t="s">
        <v>40</v>
      </c>
      <c r="D33" s="113" t="s">
        <v>1</v>
      </c>
      <c r="E33" s="107" t="s">
        <v>33</v>
      </c>
      <c r="F33" s="111">
        <v>80</v>
      </c>
      <c r="G33" s="109"/>
      <c r="H33" s="145">
        <f>ROUND(G33*F33,2)</f>
        <v>0</v>
      </c>
    </row>
    <row r="34" spans="1:8" s="38" customFormat="1" ht="36" customHeight="1" x14ac:dyDescent="0.3">
      <c r="A34" s="116" t="s">
        <v>122</v>
      </c>
      <c r="B34" s="54" t="s">
        <v>72</v>
      </c>
      <c r="C34" s="55" t="s">
        <v>123</v>
      </c>
      <c r="D34" s="63" t="s">
        <v>124</v>
      </c>
      <c r="E34" s="57"/>
      <c r="F34" s="58"/>
      <c r="G34" s="61"/>
      <c r="H34" s="60"/>
    </row>
    <row r="35" spans="1:8" s="38" customFormat="1" ht="36" customHeight="1" x14ac:dyDescent="0.3">
      <c r="A35" s="116" t="s">
        <v>196</v>
      </c>
      <c r="B35" s="127" t="s">
        <v>27</v>
      </c>
      <c r="C35" s="105" t="s">
        <v>197</v>
      </c>
      <c r="D35" s="113" t="s">
        <v>1</v>
      </c>
      <c r="E35" s="107" t="s">
        <v>41</v>
      </c>
      <c r="F35" s="108">
        <v>950</v>
      </c>
      <c r="G35" s="109"/>
      <c r="H35" s="145">
        <f t="shared" ref="H35:H41" si="5">ROUND(G35*F35,2)</f>
        <v>0</v>
      </c>
    </row>
    <row r="36" spans="1:8" s="70" customFormat="1" ht="36" customHeight="1" x14ac:dyDescent="0.3">
      <c r="A36" s="116" t="s">
        <v>183</v>
      </c>
      <c r="B36" s="127" t="s">
        <v>34</v>
      </c>
      <c r="C36" s="105" t="s">
        <v>184</v>
      </c>
      <c r="D36" s="113"/>
      <c r="E36" s="107" t="s">
        <v>41</v>
      </c>
      <c r="F36" s="108">
        <v>1040</v>
      </c>
      <c r="G36" s="109"/>
      <c r="H36" s="145">
        <f t="shared" si="5"/>
        <v>0</v>
      </c>
    </row>
    <row r="37" spans="1:8" s="38" customFormat="1" ht="33" customHeight="1" x14ac:dyDescent="0.3">
      <c r="A37" s="116" t="s">
        <v>230</v>
      </c>
      <c r="B37" s="54" t="s">
        <v>73</v>
      </c>
      <c r="C37" s="55" t="s">
        <v>231</v>
      </c>
      <c r="D37" s="63" t="s">
        <v>232</v>
      </c>
      <c r="E37" s="57"/>
      <c r="F37" s="58"/>
      <c r="G37" s="61"/>
      <c r="H37" s="60"/>
    </row>
    <row r="38" spans="1:8" s="38" customFormat="1" ht="36" customHeight="1" x14ac:dyDescent="0.3">
      <c r="A38" s="116" t="s">
        <v>237</v>
      </c>
      <c r="B38" s="127" t="s">
        <v>27</v>
      </c>
      <c r="C38" s="105" t="s">
        <v>239</v>
      </c>
      <c r="D38" s="113" t="s">
        <v>238</v>
      </c>
      <c r="E38" s="107" t="s">
        <v>41</v>
      </c>
      <c r="F38" s="108">
        <v>20</v>
      </c>
      <c r="G38" s="109"/>
      <c r="H38" s="145">
        <f t="shared" ref="H38" si="6">ROUND(G38*F38,2)</f>
        <v>0</v>
      </c>
    </row>
    <row r="39" spans="1:8" s="38" customFormat="1" ht="36" customHeight="1" x14ac:dyDescent="0.3">
      <c r="A39" s="116" t="s">
        <v>233</v>
      </c>
      <c r="B39" s="62" t="s">
        <v>34</v>
      </c>
      <c r="C39" s="55" t="s">
        <v>234</v>
      </c>
      <c r="D39" s="63" t="s">
        <v>219</v>
      </c>
      <c r="E39" s="57" t="s">
        <v>41</v>
      </c>
      <c r="F39" s="58">
        <v>12</v>
      </c>
      <c r="G39" s="59"/>
      <c r="H39" s="60">
        <f t="shared" ref="H39:H40" si="7">ROUND(G39*F39,2)</f>
        <v>0</v>
      </c>
    </row>
    <row r="40" spans="1:8" s="38" customFormat="1" ht="50.25" customHeight="1" x14ac:dyDescent="0.3">
      <c r="A40" s="116"/>
      <c r="B40" s="127" t="s">
        <v>229</v>
      </c>
      <c r="C40" s="105" t="s">
        <v>235</v>
      </c>
      <c r="D40" s="113"/>
      <c r="E40" s="107" t="s">
        <v>41</v>
      </c>
      <c r="F40" s="108">
        <v>5</v>
      </c>
      <c r="G40" s="109"/>
      <c r="H40" s="145">
        <f t="shared" si="7"/>
        <v>0</v>
      </c>
    </row>
    <row r="41" spans="1:8" s="38" customFormat="1" ht="36" customHeight="1" x14ac:dyDescent="0.3">
      <c r="A41" s="116" t="s">
        <v>185</v>
      </c>
      <c r="B41" s="54" t="s">
        <v>74</v>
      </c>
      <c r="C41" s="55" t="s">
        <v>247</v>
      </c>
      <c r="D41" s="63" t="s">
        <v>221</v>
      </c>
      <c r="E41" s="57" t="s">
        <v>41</v>
      </c>
      <c r="F41" s="72">
        <v>22</v>
      </c>
      <c r="G41" s="59"/>
      <c r="H41" s="60">
        <f t="shared" si="5"/>
        <v>0</v>
      </c>
    </row>
    <row r="42" spans="1:8" ht="36" customHeight="1" x14ac:dyDescent="0.35">
      <c r="A42" s="15"/>
      <c r="B42" s="148"/>
      <c r="C42" s="52" t="s">
        <v>17</v>
      </c>
      <c r="D42" s="49"/>
      <c r="E42" s="53"/>
      <c r="F42" s="50"/>
      <c r="G42" s="51"/>
      <c r="H42" s="149"/>
    </row>
    <row r="43" spans="1:8" s="38" customFormat="1" ht="36" customHeight="1" x14ac:dyDescent="0.3">
      <c r="A43" s="103" t="s">
        <v>216</v>
      </c>
      <c r="B43" s="54" t="s">
        <v>76</v>
      </c>
      <c r="C43" s="55" t="s">
        <v>217</v>
      </c>
      <c r="D43" s="63" t="s">
        <v>221</v>
      </c>
      <c r="E43" s="57"/>
      <c r="F43" s="67"/>
      <c r="G43" s="61"/>
      <c r="H43" s="69"/>
    </row>
    <row r="44" spans="1:8" s="94" customFormat="1" ht="36" customHeight="1" x14ac:dyDescent="0.3">
      <c r="A44" s="117" t="s">
        <v>218</v>
      </c>
      <c r="B44" s="150" t="s">
        <v>27</v>
      </c>
      <c r="C44" s="118" t="s">
        <v>227</v>
      </c>
      <c r="D44" s="119" t="s">
        <v>215</v>
      </c>
      <c r="E44" s="120" t="s">
        <v>26</v>
      </c>
      <c r="F44" s="121">
        <v>12</v>
      </c>
      <c r="G44" s="122"/>
      <c r="H44" s="151">
        <f t="shared" ref="H44" si="8">ROUND(G44*F44,2)</f>
        <v>0</v>
      </c>
    </row>
    <row r="45" spans="1:8" s="38" customFormat="1" ht="36" customHeight="1" x14ac:dyDescent="0.3">
      <c r="A45" s="103" t="s">
        <v>42</v>
      </c>
      <c r="B45" s="54" t="s">
        <v>79</v>
      </c>
      <c r="C45" s="55" t="s">
        <v>43</v>
      </c>
      <c r="D45" s="63" t="s">
        <v>221</v>
      </c>
      <c r="E45" s="57"/>
      <c r="F45" s="67"/>
      <c r="G45" s="61"/>
      <c r="H45" s="69"/>
    </row>
    <row r="46" spans="1:8" s="38" customFormat="1" ht="36" customHeight="1" x14ac:dyDescent="0.3">
      <c r="A46" s="103"/>
      <c r="B46" s="127" t="s">
        <v>27</v>
      </c>
      <c r="C46" s="118" t="s">
        <v>263</v>
      </c>
      <c r="D46" s="119"/>
      <c r="E46" s="120" t="s">
        <v>41</v>
      </c>
      <c r="F46" s="111">
        <v>930</v>
      </c>
      <c r="G46" s="109"/>
      <c r="H46" s="145">
        <f t="shared" ref="H46" si="9">ROUND(G46*F46,2)</f>
        <v>0</v>
      </c>
    </row>
    <row r="47" spans="1:8" s="38" customFormat="1" ht="31" x14ac:dyDescent="0.3">
      <c r="A47" s="103"/>
      <c r="B47" s="127" t="s">
        <v>34</v>
      </c>
      <c r="C47" s="118" t="s">
        <v>264</v>
      </c>
      <c r="D47" s="119"/>
      <c r="E47" s="120" t="s">
        <v>41</v>
      </c>
      <c r="F47" s="111">
        <v>100</v>
      </c>
      <c r="G47" s="109"/>
      <c r="H47" s="145">
        <f t="shared" ref="H47" si="10">ROUND(G47*F47,2)</f>
        <v>0</v>
      </c>
    </row>
    <row r="48" spans="1:8" s="38" customFormat="1" ht="36" customHeight="1" x14ac:dyDescent="0.3">
      <c r="A48" s="103" t="s">
        <v>136</v>
      </c>
      <c r="B48" s="54" t="s">
        <v>83</v>
      </c>
      <c r="C48" s="55" t="s">
        <v>137</v>
      </c>
      <c r="D48" s="63" t="s">
        <v>241</v>
      </c>
      <c r="E48" s="152"/>
      <c r="F48" s="58"/>
      <c r="G48" s="61"/>
      <c r="H48" s="69"/>
    </row>
    <row r="49" spans="1:8" s="38" customFormat="1" ht="36" customHeight="1" x14ac:dyDescent="0.3">
      <c r="A49" s="103" t="s">
        <v>138</v>
      </c>
      <c r="B49" s="62" t="s">
        <v>27</v>
      </c>
      <c r="C49" s="55" t="s">
        <v>127</v>
      </c>
      <c r="D49" s="63"/>
      <c r="E49" s="57"/>
      <c r="F49" s="58"/>
      <c r="G49" s="61"/>
      <c r="H49" s="69"/>
    </row>
    <row r="50" spans="1:8" s="38" customFormat="1" ht="36" customHeight="1" x14ac:dyDescent="0.3">
      <c r="A50" s="103" t="s">
        <v>177</v>
      </c>
      <c r="B50" s="153" t="s">
        <v>65</v>
      </c>
      <c r="C50" s="105" t="s">
        <v>178</v>
      </c>
      <c r="D50" s="113"/>
      <c r="E50" s="107" t="s">
        <v>28</v>
      </c>
      <c r="F50" s="108">
        <v>2100</v>
      </c>
      <c r="G50" s="109"/>
      <c r="H50" s="145">
        <f t="shared" ref="H50:H51" si="11">ROUND(G50*F50,2)</f>
        <v>0</v>
      </c>
    </row>
    <row r="51" spans="1:8" s="38" customFormat="1" ht="36" customHeight="1" x14ac:dyDescent="0.3">
      <c r="A51" s="103" t="s">
        <v>179</v>
      </c>
      <c r="B51" s="153" t="s">
        <v>66</v>
      </c>
      <c r="C51" s="105" t="s">
        <v>180</v>
      </c>
      <c r="D51" s="113"/>
      <c r="E51" s="107" t="s">
        <v>28</v>
      </c>
      <c r="F51" s="108">
        <v>3350</v>
      </c>
      <c r="G51" s="109"/>
      <c r="H51" s="145">
        <f t="shared" si="11"/>
        <v>0</v>
      </c>
    </row>
    <row r="52" spans="1:8" s="38" customFormat="1" ht="36" customHeight="1" x14ac:dyDescent="0.3">
      <c r="A52" s="103" t="s">
        <v>140</v>
      </c>
      <c r="B52" s="62" t="s">
        <v>34</v>
      </c>
      <c r="C52" s="55" t="s">
        <v>48</v>
      </c>
      <c r="D52" s="63"/>
      <c r="E52" s="57"/>
      <c r="F52" s="58"/>
      <c r="G52" s="61"/>
      <c r="H52" s="69"/>
    </row>
    <row r="53" spans="1:8" s="38" customFormat="1" ht="36" customHeight="1" x14ac:dyDescent="0.3">
      <c r="A53" s="103" t="s">
        <v>181</v>
      </c>
      <c r="B53" s="153" t="s">
        <v>65</v>
      </c>
      <c r="C53" s="105" t="s">
        <v>178</v>
      </c>
      <c r="D53" s="113"/>
      <c r="E53" s="107" t="s">
        <v>28</v>
      </c>
      <c r="F53" s="108">
        <v>50</v>
      </c>
      <c r="G53" s="109"/>
      <c r="H53" s="145">
        <f t="shared" ref="H53" si="12">ROUND(G53*F53,2)</f>
        <v>0</v>
      </c>
    </row>
    <row r="54" spans="1:8" ht="36" customHeight="1" x14ac:dyDescent="0.35">
      <c r="A54" s="15"/>
      <c r="B54" s="148"/>
      <c r="C54" s="52" t="s">
        <v>18</v>
      </c>
      <c r="D54" s="49"/>
      <c r="E54" s="53"/>
      <c r="F54" s="50"/>
      <c r="G54" s="51"/>
      <c r="H54" s="149"/>
    </row>
    <row r="55" spans="1:8" s="38" customFormat="1" ht="36" customHeight="1" x14ac:dyDescent="0.3">
      <c r="A55" s="103" t="s">
        <v>44</v>
      </c>
      <c r="B55" s="54" t="s">
        <v>84</v>
      </c>
      <c r="C55" s="55" t="s">
        <v>45</v>
      </c>
      <c r="D55" s="63" t="s">
        <v>77</v>
      </c>
      <c r="E55" s="57" t="s">
        <v>41</v>
      </c>
      <c r="F55" s="71">
        <v>1040</v>
      </c>
      <c r="G55" s="59"/>
      <c r="H55" s="60">
        <f>ROUND(G55*F55,2)</f>
        <v>0</v>
      </c>
    </row>
    <row r="56" spans="1:8" ht="36" customHeight="1" x14ac:dyDescent="0.35">
      <c r="A56" s="15"/>
      <c r="B56" s="148"/>
      <c r="C56" s="52" t="s">
        <v>19</v>
      </c>
      <c r="D56" s="49"/>
      <c r="E56" s="53"/>
      <c r="F56" s="50"/>
      <c r="G56" s="51"/>
      <c r="H56" s="149"/>
    </row>
    <row r="57" spans="1:8" s="38" customFormat="1" ht="36" customHeight="1" x14ac:dyDescent="0.3">
      <c r="A57" s="103" t="s">
        <v>78</v>
      </c>
      <c r="B57" s="54" t="s">
        <v>85</v>
      </c>
      <c r="C57" s="55" t="s">
        <v>80</v>
      </c>
      <c r="D57" s="63" t="s">
        <v>81</v>
      </c>
      <c r="E57" s="57"/>
      <c r="F57" s="67"/>
      <c r="G57" s="61"/>
      <c r="H57" s="69"/>
    </row>
    <row r="58" spans="1:8" s="38" customFormat="1" ht="36" customHeight="1" x14ac:dyDescent="0.3">
      <c r="A58" s="103" t="s">
        <v>135</v>
      </c>
      <c r="B58" s="127" t="s">
        <v>27</v>
      </c>
      <c r="C58" s="105" t="s">
        <v>82</v>
      </c>
      <c r="D58" s="113"/>
      <c r="E58" s="107" t="s">
        <v>33</v>
      </c>
      <c r="F58" s="123">
        <v>1</v>
      </c>
      <c r="G58" s="109"/>
      <c r="H58" s="145">
        <f>ROUND(G58*F58,2)</f>
        <v>0</v>
      </c>
    </row>
    <row r="59" spans="1:8" s="38" customFormat="1" ht="36" customHeight="1" x14ac:dyDescent="0.3">
      <c r="A59" s="103" t="s">
        <v>253</v>
      </c>
      <c r="B59" s="54" t="s">
        <v>86</v>
      </c>
      <c r="C59" s="55" t="s">
        <v>254</v>
      </c>
      <c r="D59" s="63" t="s">
        <v>81</v>
      </c>
      <c r="E59" s="57"/>
      <c r="F59" s="67"/>
      <c r="G59" s="61"/>
      <c r="H59" s="69"/>
    </row>
    <row r="60" spans="1:8" s="38" customFormat="1" ht="36" customHeight="1" x14ac:dyDescent="0.3">
      <c r="A60" s="103" t="s">
        <v>255</v>
      </c>
      <c r="B60" s="62" t="s">
        <v>27</v>
      </c>
      <c r="C60" s="55" t="s">
        <v>258</v>
      </c>
      <c r="D60" s="63"/>
      <c r="E60" s="57"/>
      <c r="F60" s="67"/>
      <c r="G60" s="61"/>
      <c r="H60" s="69"/>
    </row>
    <row r="61" spans="1:8" s="38" customFormat="1" ht="36" customHeight="1" x14ac:dyDescent="0.3">
      <c r="A61" s="103" t="s">
        <v>256</v>
      </c>
      <c r="B61" s="153" t="s">
        <v>65</v>
      </c>
      <c r="C61" s="105" t="s">
        <v>259</v>
      </c>
      <c r="D61" s="113"/>
      <c r="E61" s="107" t="s">
        <v>41</v>
      </c>
      <c r="F61" s="123">
        <v>7</v>
      </c>
      <c r="G61" s="109"/>
      <c r="H61" s="145">
        <f>ROUND(G61*F61,2)</f>
        <v>0</v>
      </c>
    </row>
    <row r="62" spans="1:8" s="38" customFormat="1" ht="36" customHeight="1" x14ac:dyDescent="0.3">
      <c r="A62" s="103" t="s">
        <v>257</v>
      </c>
      <c r="B62" s="66" t="s">
        <v>66</v>
      </c>
      <c r="C62" s="55" t="s">
        <v>260</v>
      </c>
      <c r="D62" s="63"/>
      <c r="E62" s="57" t="s">
        <v>41</v>
      </c>
      <c r="F62" s="67">
        <v>18</v>
      </c>
      <c r="G62" s="59"/>
      <c r="H62" s="60">
        <f>ROUND(G62*F62,2)</f>
        <v>0</v>
      </c>
    </row>
    <row r="63" spans="1:8" s="38" customFormat="1" ht="36" customHeight="1" x14ac:dyDescent="0.3">
      <c r="A63" s="103" t="s">
        <v>106</v>
      </c>
      <c r="B63" s="144" t="s">
        <v>87</v>
      </c>
      <c r="C63" s="105" t="s">
        <v>108</v>
      </c>
      <c r="D63" s="113" t="s">
        <v>81</v>
      </c>
      <c r="E63" s="107" t="s">
        <v>33</v>
      </c>
      <c r="F63" s="123">
        <v>6</v>
      </c>
      <c r="G63" s="109"/>
      <c r="H63" s="145">
        <f t="shared" ref="H63:H72" si="13">ROUND(G63*F63,2)</f>
        <v>0</v>
      </c>
    </row>
    <row r="64" spans="1:8" s="38" customFormat="1" ht="36" customHeight="1" x14ac:dyDescent="0.35">
      <c r="A64" s="96"/>
      <c r="B64" s="97" t="s">
        <v>88</v>
      </c>
      <c r="C64" s="88" t="s">
        <v>250</v>
      </c>
      <c r="D64" s="89" t="s">
        <v>81</v>
      </c>
      <c r="E64" s="98"/>
      <c r="F64" s="99"/>
      <c r="G64" s="100"/>
      <c r="H64" s="154"/>
    </row>
    <row r="65" spans="1:8" s="38" customFormat="1" ht="36" customHeight="1" x14ac:dyDescent="0.35">
      <c r="A65" s="96"/>
      <c r="B65" s="93" t="s">
        <v>27</v>
      </c>
      <c r="C65" s="88" t="s">
        <v>251</v>
      </c>
      <c r="D65" s="89"/>
      <c r="E65" s="92" t="s">
        <v>33</v>
      </c>
      <c r="F65" s="101">
        <v>5</v>
      </c>
      <c r="G65" s="95"/>
      <c r="H65" s="155">
        <f>ROUND(G65*F65,2)</f>
        <v>0</v>
      </c>
    </row>
    <row r="66" spans="1:8" s="38" customFormat="1" ht="36" customHeight="1" x14ac:dyDescent="0.3">
      <c r="A66" s="103"/>
      <c r="B66" s="144" t="s">
        <v>89</v>
      </c>
      <c r="C66" s="105" t="s">
        <v>252</v>
      </c>
      <c r="D66" s="113" t="s">
        <v>81</v>
      </c>
      <c r="E66" s="107" t="s">
        <v>33</v>
      </c>
      <c r="F66" s="123">
        <v>1</v>
      </c>
      <c r="G66" s="109"/>
      <c r="H66" s="145">
        <f t="shared" ref="H66" si="14">ROUND(G66*F66,2)</f>
        <v>0</v>
      </c>
    </row>
    <row r="67" spans="1:8" s="74" customFormat="1" ht="36" customHeight="1" x14ac:dyDescent="0.35">
      <c r="A67" s="103" t="s">
        <v>210</v>
      </c>
      <c r="B67" s="54" t="s">
        <v>90</v>
      </c>
      <c r="C67" s="73" t="s">
        <v>211</v>
      </c>
      <c r="D67" s="63" t="s">
        <v>204</v>
      </c>
      <c r="E67" s="57"/>
      <c r="F67" s="67"/>
      <c r="G67" s="61"/>
      <c r="H67" s="69"/>
    </row>
    <row r="68" spans="1:8" s="38" customFormat="1" ht="36" customHeight="1" x14ac:dyDescent="0.3">
      <c r="A68" s="103" t="s">
        <v>212</v>
      </c>
      <c r="B68" s="127" t="s">
        <v>27</v>
      </c>
      <c r="C68" s="105" t="s">
        <v>214</v>
      </c>
      <c r="D68" s="113"/>
      <c r="E68" s="107" t="s">
        <v>41</v>
      </c>
      <c r="F68" s="123">
        <v>86</v>
      </c>
      <c r="G68" s="109"/>
      <c r="H68" s="145">
        <f t="shared" ref="H68" si="15">ROUND(G68*F68,2)</f>
        <v>0</v>
      </c>
    </row>
    <row r="69" spans="1:8" s="74" customFormat="1" ht="36" customHeight="1" x14ac:dyDescent="0.35">
      <c r="A69" s="103" t="s">
        <v>207</v>
      </c>
      <c r="B69" s="54" t="s">
        <v>91</v>
      </c>
      <c r="C69" s="73" t="s">
        <v>208</v>
      </c>
      <c r="D69" s="63" t="s">
        <v>204</v>
      </c>
      <c r="E69" s="57"/>
      <c r="F69" s="67"/>
      <c r="G69" s="61"/>
      <c r="H69" s="69"/>
    </row>
    <row r="70" spans="1:8" s="38" customFormat="1" ht="36" customHeight="1" x14ac:dyDescent="0.3">
      <c r="A70" s="103" t="s">
        <v>209</v>
      </c>
      <c r="B70" s="127" t="s">
        <v>27</v>
      </c>
      <c r="C70" s="105" t="s">
        <v>213</v>
      </c>
      <c r="D70" s="113"/>
      <c r="E70" s="107" t="s">
        <v>41</v>
      </c>
      <c r="F70" s="123">
        <v>86</v>
      </c>
      <c r="G70" s="109"/>
      <c r="H70" s="145">
        <f t="shared" ref="H70" si="16">ROUND(G70*F70,2)</f>
        <v>0</v>
      </c>
    </row>
    <row r="71" spans="1:8" s="74" customFormat="1" ht="36" customHeight="1" x14ac:dyDescent="0.35">
      <c r="A71" s="103" t="s">
        <v>202</v>
      </c>
      <c r="B71" s="54" t="s">
        <v>92</v>
      </c>
      <c r="C71" s="73" t="s">
        <v>203</v>
      </c>
      <c r="D71" s="63" t="s">
        <v>204</v>
      </c>
      <c r="E71" s="57" t="s">
        <v>41</v>
      </c>
      <c r="F71" s="67">
        <v>75</v>
      </c>
      <c r="G71" s="59"/>
      <c r="H71" s="60">
        <f t="shared" si="13"/>
        <v>0</v>
      </c>
    </row>
    <row r="72" spans="1:8" s="74" customFormat="1" ht="36" customHeight="1" x14ac:dyDescent="0.35">
      <c r="A72" s="103" t="s">
        <v>205</v>
      </c>
      <c r="B72" s="144" t="s">
        <v>93</v>
      </c>
      <c r="C72" s="124" t="s">
        <v>206</v>
      </c>
      <c r="D72" s="113" t="s">
        <v>204</v>
      </c>
      <c r="E72" s="107" t="s">
        <v>41</v>
      </c>
      <c r="F72" s="123">
        <v>75</v>
      </c>
      <c r="G72" s="109"/>
      <c r="H72" s="145">
        <f t="shared" si="13"/>
        <v>0</v>
      </c>
    </row>
    <row r="73" spans="1:8" ht="36" customHeight="1" x14ac:dyDescent="0.35">
      <c r="A73" s="15"/>
      <c r="B73" s="142"/>
      <c r="C73" s="27" t="s">
        <v>20</v>
      </c>
      <c r="D73" s="8"/>
      <c r="E73" s="125"/>
      <c r="F73" s="8"/>
      <c r="G73" s="15"/>
      <c r="H73" s="143"/>
    </row>
    <row r="74" spans="1:8" s="38" customFormat="1" ht="36" customHeight="1" x14ac:dyDescent="0.3">
      <c r="A74" s="116" t="s">
        <v>168</v>
      </c>
      <c r="B74" s="144" t="s">
        <v>94</v>
      </c>
      <c r="C74" s="105" t="s">
        <v>169</v>
      </c>
      <c r="D74" s="113" t="s">
        <v>170</v>
      </c>
      <c r="E74" s="107" t="s">
        <v>26</v>
      </c>
      <c r="F74" s="108">
        <v>8300</v>
      </c>
      <c r="G74" s="109"/>
      <c r="H74" s="145">
        <f>ROUND(G74*F74,2)</f>
        <v>0</v>
      </c>
    </row>
    <row r="75" spans="1:8" ht="36" customHeight="1" x14ac:dyDescent="0.35">
      <c r="A75" s="15"/>
      <c r="B75" s="156"/>
      <c r="C75" s="27" t="s">
        <v>21</v>
      </c>
      <c r="D75" s="8"/>
      <c r="E75" s="7"/>
      <c r="F75" s="6"/>
      <c r="G75" s="15"/>
      <c r="H75" s="143"/>
    </row>
    <row r="76" spans="1:8" s="38" customFormat="1" ht="36" customHeight="1" x14ac:dyDescent="0.3">
      <c r="A76" s="116" t="s">
        <v>188</v>
      </c>
      <c r="B76" s="157" t="s">
        <v>95</v>
      </c>
      <c r="C76" s="105" t="s">
        <v>189</v>
      </c>
      <c r="D76" s="106" t="s">
        <v>190</v>
      </c>
      <c r="E76" s="107" t="s">
        <v>24</v>
      </c>
      <c r="F76" s="111">
        <v>27</v>
      </c>
      <c r="G76" s="109"/>
      <c r="H76" s="145">
        <f t="shared" ref="H76" si="17">ROUND(G76*F76,2)</f>
        <v>0</v>
      </c>
    </row>
    <row r="77" spans="1:8" s="38" customFormat="1" ht="36" customHeight="1" x14ac:dyDescent="0.3">
      <c r="A77" s="116"/>
      <c r="B77" s="144" t="s">
        <v>102</v>
      </c>
      <c r="C77" s="105" t="s">
        <v>249</v>
      </c>
      <c r="D77" s="113" t="s">
        <v>248</v>
      </c>
      <c r="E77" s="107" t="s">
        <v>41</v>
      </c>
      <c r="F77" s="111">
        <v>54</v>
      </c>
      <c r="G77" s="109"/>
      <c r="H77" s="145">
        <f>ROUND(G77*F77,2)</f>
        <v>0</v>
      </c>
    </row>
    <row r="78" spans="1:8" ht="36" customHeight="1" x14ac:dyDescent="0.35">
      <c r="A78" s="15"/>
      <c r="B78" s="156"/>
      <c r="C78" s="68" t="s">
        <v>176</v>
      </c>
      <c r="D78" s="8"/>
      <c r="E78" s="7"/>
      <c r="F78" s="6"/>
      <c r="G78" s="15"/>
      <c r="H78" s="143"/>
    </row>
    <row r="79" spans="1:8" s="38" customFormat="1" ht="36" customHeight="1" x14ac:dyDescent="0.3">
      <c r="A79" s="103" t="s">
        <v>49</v>
      </c>
      <c r="B79" s="144" t="s">
        <v>103</v>
      </c>
      <c r="C79" s="105" t="s">
        <v>50</v>
      </c>
      <c r="D79" s="106" t="s">
        <v>146</v>
      </c>
      <c r="E79" s="107" t="s">
        <v>24</v>
      </c>
      <c r="F79" s="108">
        <v>750</v>
      </c>
      <c r="G79" s="109"/>
      <c r="H79" s="145">
        <f t="shared" ref="H79:H81" si="18">ROUND(G79*F79,2)</f>
        <v>0</v>
      </c>
    </row>
    <row r="80" spans="1:8" s="38" customFormat="1" ht="36" customHeight="1" x14ac:dyDescent="0.3">
      <c r="A80" s="110" t="s">
        <v>51</v>
      </c>
      <c r="B80" s="54" t="s">
        <v>104</v>
      </c>
      <c r="C80" s="55" t="s">
        <v>52</v>
      </c>
      <c r="D80" s="56" t="s">
        <v>164</v>
      </c>
      <c r="E80" s="57" t="s">
        <v>26</v>
      </c>
      <c r="F80" s="58">
        <v>1100</v>
      </c>
      <c r="G80" s="59"/>
      <c r="H80" s="60">
        <f t="shared" si="18"/>
        <v>0</v>
      </c>
    </row>
    <row r="81" spans="1:8" s="38" customFormat="1" ht="36" customHeight="1" x14ac:dyDescent="0.3">
      <c r="A81" s="110" t="s">
        <v>186</v>
      </c>
      <c r="B81" s="144" t="s">
        <v>105</v>
      </c>
      <c r="C81" s="105" t="s">
        <v>187</v>
      </c>
      <c r="D81" s="106" t="s">
        <v>164</v>
      </c>
      <c r="E81" s="107" t="s">
        <v>24</v>
      </c>
      <c r="F81" s="108">
        <v>180</v>
      </c>
      <c r="G81" s="109"/>
      <c r="H81" s="145">
        <f t="shared" si="18"/>
        <v>0</v>
      </c>
    </row>
    <row r="82" spans="1:8" s="38" customFormat="1" ht="36" customHeight="1" x14ac:dyDescent="0.3">
      <c r="A82" s="110" t="s">
        <v>53</v>
      </c>
      <c r="B82" s="54" t="s">
        <v>107</v>
      </c>
      <c r="C82" s="55" t="s">
        <v>148</v>
      </c>
      <c r="D82" s="56" t="s">
        <v>164</v>
      </c>
      <c r="E82" s="57"/>
      <c r="F82" s="58"/>
      <c r="G82" s="61"/>
      <c r="H82" s="60"/>
    </row>
    <row r="83" spans="1:8" s="38" customFormat="1" ht="36" customHeight="1" x14ac:dyDescent="0.3">
      <c r="A83" s="110" t="s">
        <v>149</v>
      </c>
      <c r="B83" s="127" t="s">
        <v>27</v>
      </c>
      <c r="C83" s="105" t="s">
        <v>150</v>
      </c>
      <c r="D83" s="113" t="s">
        <v>1</v>
      </c>
      <c r="E83" s="107" t="s">
        <v>28</v>
      </c>
      <c r="F83" s="108">
        <v>810</v>
      </c>
      <c r="G83" s="109"/>
      <c r="H83" s="145">
        <f t="shared" ref="H83" si="19">ROUND(G83*F83,2)</f>
        <v>0</v>
      </c>
    </row>
    <row r="84" spans="1:8" s="38" customFormat="1" ht="36" customHeight="1" x14ac:dyDescent="0.3">
      <c r="A84" s="110" t="s">
        <v>29</v>
      </c>
      <c r="B84" s="54" t="s">
        <v>109</v>
      </c>
      <c r="C84" s="55" t="s">
        <v>30</v>
      </c>
      <c r="D84" s="56" t="s">
        <v>146</v>
      </c>
      <c r="E84" s="57"/>
      <c r="F84" s="58"/>
      <c r="G84" s="61"/>
      <c r="H84" s="60"/>
    </row>
    <row r="85" spans="1:8" s="38" customFormat="1" ht="36" customHeight="1" x14ac:dyDescent="0.3">
      <c r="A85" s="110" t="s">
        <v>151</v>
      </c>
      <c r="B85" s="127" t="s">
        <v>27</v>
      </c>
      <c r="C85" s="105" t="s">
        <v>152</v>
      </c>
      <c r="D85" s="113" t="s">
        <v>1</v>
      </c>
      <c r="E85" s="107" t="s">
        <v>24</v>
      </c>
      <c r="F85" s="108">
        <v>120</v>
      </c>
      <c r="G85" s="109"/>
      <c r="H85" s="145">
        <f t="shared" ref="H85:H88" si="20">ROUND(G85*F85,2)</f>
        <v>0</v>
      </c>
    </row>
    <row r="86" spans="1:8" s="38" customFormat="1" ht="36" customHeight="1" x14ac:dyDescent="0.3">
      <c r="A86" s="103" t="s">
        <v>31</v>
      </c>
      <c r="B86" s="144" t="s">
        <v>110</v>
      </c>
      <c r="C86" s="105" t="s">
        <v>32</v>
      </c>
      <c r="D86" s="106" t="s">
        <v>146</v>
      </c>
      <c r="E86" s="107" t="s">
        <v>26</v>
      </c>
      <c r="F86" s="108">
        <v>1100</v>
      </c>
      <c r="G86" s="109"/>
      <c r="H86" s="145">
        <f t="shared" si="20"/>
        <v>0</v>
      </c>
    </row>
    <row r="87" spans="1:8" s="38" customFormat="1" ht="36" customHeight="1" x14ac:dyDescent="0.3">
      <c r="A87" s="110" t="s">
        <v>57</v>
      </c>
      <c r="B87" s="54" t="s">
        <v>111</v>
      </c>
      <c r="C87" s="55" t="s">
        <v>153</v>
      </c>
      <c r="D87" s="56" t="s">
        <v>154</v>
      </c>
      <c r="E87" s="57"/>
      <c r="F87" s="58"/>
      <c r="G87" s="64"/>
      <c r="H87" s="60">
        <f t="shared" si="20"/>
        <v>0</v>
      </c>
    </row>
    <row r="88" spans="1:8" s="38" customFormat="1" ht="36" customHeight="1" x14ac:dyDescent="0.3">
      <c r="A88" s="110" t="s">
        <v>155</v>
      </c>
      <c r="B88" s="127" t="s">
        <v>27</v>
      </c>
      <c r="C88" s="105" t="s">
        <v>156</v>
      </c>
      <c r="D88" s="113" t="s">
        <v>1</v>
      </c>
      <c r="E88" s="107" t="s">
        <v>26</v>
      </c>
      <c r="F88" s="108">
        <v>1100</v>
      </c>
      <c r="G88" s="109"/>
      <c r="H88" s="145">
        <f t="shared" si="20"/>
        <v>0</v>
      </c>
    </row>
    <row r="89" spans="1:8" s="38" customFormat="1" ht="36" customHeight="1" x14ac:dyDescent="0.3">
      <c r="A89" s="110" t="s">
        <v>157</v>
      </c>
      <c r="B89" s="54" t="s">
        <v>112</v>
      </c>
      <c r="C89" s="55" t="s">
        <v>60</v>
      </c>
      <c r="D89" s="63" t="s">
        <v>160</v>
      </c>
      <c r="E89" s="57"/>
      <c r="F89" s="58"/>
      <c r="G89" s="61"/>
      <c r="H89" s="60"/>
    </row>
    <row r="90" spans="1:8" s="38" customFormat="1" ht="36" customHeight="1" x14ac:dyDescent="0.3">
      <c r="A90" s="110" t="s">
        <v>158</v>
      </c>
      <c r="B90" s="127" t="s">
        <v>27</v>
      </c>
      <c r="C90" s="105" t="s">
        <v>159</v>
      </c>
      <c r="D90" s="113" t="s">
        <v>1</v>
      </c>
      <c r="E90" s="107" t="s">
        <v>26</v>
      </c>
      <c r="F90" s="108">
        <v>1100</v>
      </c>
      <c r="G90" s="109"/>
      <c r="H90" s="145">
        <f>ROUND(G90*F90,2)</f>
        <v>0</v>
      </c>
    </row>
    <row r="91" spans="1:8" s="38" customFormat="1" ht="36" customHeight="1" x14ac:dyDescent="0.3">
      <c r="A91" s="116" t="s">
        <v>122</v>
      </c>
      <c r="B91" s="54" t="s">
        <v>113</v>
      </c>
      <c r="C91" s="55" t="s">
        <v>123</v>
      </c>
      <c r="D91" s="63" t="s">
        <v>124</v>
      </c>
      <c r="E91" s="57"/>
      <c r="F91" s="58"/>
      <c r="G91" s="61"/>
      <c r="H91" s="60"/>
    </row>
    <row r="92" spans="1:8" s="38" customFormat="1" ht="36" customHeight="1" x14ac:dyDescent="0.3">
      <c r="A92" s="116" t="s">
        <v>166</v>
      </c>
      <c r="B92" s="127" t="s">
        <v>27</v>
      </c>
      <c r="C92" s="105" t="s">
        <v>167</v>
      </c>
      <c r="D92" s="113" t="s">
        <v>1</v>
      </c>
      <c r="E92" s="107" t="s">
        <v>41</v>
      </c>
      <c r="F92" s="108">
        <v>145</v>
      </c>
      <c r="G92" s="109"/>
      <c r="H92" s="145">
        <f t="shared" ref="H92" si="21">ROUND(G92*F92,2)</f>
        <v>0</v>
      </c>
    </row>
    <row r="93" spans="1:8" s="38" customFormat="1" ht="36" customHeight="1" x14ac:dyDescent="0.3">
      <c r="A93" s="116" t="s">
        <v>125</v>
      </c>
      <c r="B93" s="54" t="s">
        <v>114</v>
      </c>
      <c r="C93" s="55" t="s">
        <v>126</v>
      </c>
      <c r="D93" s="63" t="s">
        <v>124</v>
      </c>
      <c r="E93" s="57"/>
      <c r="F93" s="58"/>
      <c r="G93" s="61"/>
      <c r="H93" s="60"/>
    </row>
    <row r="94" spans="1:8" s="38" customFormat="1" ht="48" customHeight="1" x14ac:dyDescent="0.3">
      <c r="A94" s="116" t="s">
        <v>191</v>
      </c>
      <c r="B94" s="127" t="s">
        <v>27</v>
      </c>
      <c r="C94" s="105" t="s">
        <v>226</v>
      </c>
      <c r="D94" s="113" t="s">
        <v>182</v>
      </c>
      <c r="E94" s="107" t="s">
        <v>41</v>
      </c>
      <c r="F94" s="108">
        <v>145</v>
      </c>
      <c r="G94" s="109"/>
      <c r="H94" s="145">
        <f>ROUND(G94*F94,2)</f>
        <v>0</v>
      </c>
    </row>
    <row r="95" spans="1:8" s="38" customFormat="1" ht="36" customHeight="1" x14ac:dyDescent="0.3">
      <c r="A95" s="103" t="s">
        <v>136</v>
      </c>
      <c r="B95" s="54" t="s">
        <v>225</v>
      </c>
      <c r="C95" s="88" t="s">
        <v>137</v>
      </c>
      <c r="D95" s="89" t="s">
        <v>222</v>
      </c>
      <c r="E95" s="152"/>
      <c r="F95" s="58"/>
      <c r="G95" s="61"/>
      <c r="H95" s="69"/>
    </row>
    <row r="96" spans="1:8" s="38" customFormat="1" ht="36" customHeight="1" x14ac:dyDescent="0.3">
      <c r="A96" s="103" t="s">
        <v>138</v>
      </c>
      <c r="B96" s="62" t="s">
        <v>27</v>
      </c>
      <c r="C96" s="88" t="s">
        <v>127</v>
      </c>
      <c r="D96" s="89"/>
      <c r="E96" s="57"/>
      <c r="F96" s="58"/>
      <c r="G96" s="61"/>
      <c r="H96" s="69"/>
    </row>
    <row r="97" spans="1:8" s="38" customFormat="1" ht="36" customHeight="1" x14ac:dyDescent="0.3">
      <c r="A97" s="103" t="s">
        <v>139</v>
      </c>
      <c r="B97" s="153" t="s">
        <v>65</v>
      </c>
      <c r="C97" s="118" t="s">
        <v>75</v>
      </c>
      <c r="D97" s="119"/>
      <c r="E97" s="107" t="s">
        <v>28</v>
      </c>
      <c r="F97" s="108">
        <v>135</v>
      </c>
      <c r="G97" s="109"/>
      <c r="H97" s="145">
        <f>ROUND(G97*F97,2)</f>
        <v>0</v>
      </c>
    </row>
    <row r="98" spans="1:8" s="38" customFormat="1" ht="36" customHeight="1" x14ac:dyDescent="0.3">
      <c r="A98" s="103" t="s">
        <v>198</v>
      </c>
      <c r="B98" s="144" t="s">
        <v>236</v>
      </c>
      <c r="C98" s="118" t="s">
        <v>199</v>
      </c>
      <c r="D98" s="119" t="s">
        <v>147</v>
      </c>
      <c r="E98" s="107" t="s">
        <v>28</v>
      </c>
      <c r="F98" s="108">
        <v>135</v>
      </c>
      <c r="G98" s="109"/>
      <c r="H98" s="145">
        <f>ROUND(G98*F98,2)</f>
        <v>0</v>
      </c>
    </row>
    <row r="99" spans="1:8" s="38" customFormat="1" ht="36" customHeight="1" x14ac:dyDescent="0.3">
      <c r="A99" s="129" t="s">
        <v>168</v>
      </c>
      <c r="B99" s="79" t="s">
        <v>244</v>
      </c>
      <c r="C99" s="80" t="s">
        <v>169</v>
      </c>
      <c r="D99" s="81" t="s">
        <v>170</v>
      </c>
      <c r="E99" s="82" t="s">
        <v>26</v>
      </c>
      <c r="F99" s="83">
        <v>1100</v>
      </c>
      <c r="G99" s="84"/>
      <c r="H99" s="85">
        <f>ROUND(G99*F99,2)</f>
        <v>0</v>
      </c>
    </row>
    <row r="100" spans="1:8" ht="48" customHeight="1" x14ac:dyDescent="0.35">
      <c r="A100" s="130"/>
      <c r="B100" s="140" t="str">
        <f>B6</f>
        <v>A</v>
      </c>
      <c r="C100" s="171" t="str">
        <f>C6</f>
        <v>SOUTHBOUND PEMBINA HIGHWAY - TURNBULL DR TO LA SALLE RIVER - ASPHALT RECONSTRUCTION</v>
      </c>
      <c r="D100" s="172"/>
      <c r="E100" s="172"/>
      <c r="F100" s="173"/>
      <c r="G100" s="86" t="s">
        <v>14</v>
      </c>
      <c r="H100" s="158">
        <f>SUM(H6:H99)</f>
        <v>0</v>
      </c>
    </row>
    <row r="101" spans="1:8" s="31" customFormat="1" ht="48" customHeight="1" x14ac:dyDescent="0.35">
      <c r="A101" s="87"/>
      <c r="B101" s="140" t="s">
        <v>12</v>
      </c>
      <c r="C101" s="171" t="s">
        <v>201</v>
      </c>
      <c r="D101" s="172"/>
      <c r="E101" s="172"/>
      <c r="F101" s="173"/>
      <c r="G101" s="87"/>
      <c r="H101" s="141"/>
    </row>
    <row r="102" spans="1:8" ht="36" customHeight="1" x14ac:dyDescent="0.35">
      <c r="A102" s="15"/>
      <c r="B102" s="146"/>
      <c r="C102" s="75" t="s">
        <v>16</v>
      </c>
      <c r="D102" s="76"/>
      <c r="E102" s="77" t="s">
        <v>1</v>
      </c>
      <c r="F102" s="77" t="s">
        <v>1</v>
      </c>
      <c r="G102" s="78" t="s">
        <v>1</v>
      </c>
      <c r="H102" s="147"/>
    </row>
    <row r="103" spans="1:8" s="38" customFormat="1" ht="36" customHeight="1" x14ac:dyDescent="0.3">
      <c r="A103" s="103" t="s">
        <v>49</v>
      </c>
      <c r="B103" s="54" t="s">
        <v>117</v>
      </c>
      <c r="C103" s="55" t="s">
        <v>50</v>
      </c>
      <c r="D103" s="56" t="s">
        <v>146</v>
      </c>
      <c r="E103" s="57" t="s">
        <v>24</v>
      </c>
      <c r="F103" s="58">
        <v>75</v>
      </c>
      <c r="G103" s="59"/>
      <c r="H103" s="60">
        <f t="shared" ref="H103" si="22">ROUND(G103*F103,2)</f>
        <v>0</v>
      </c>
    </row>
    <row r="104" spans="1:8" s="38" customFormat="1" ht="36" customHeight="1" x14ac:dyDescent="0.3">
      <c r="A104" s="110" t="s">
        <v>53</v>
      </c>
      <c r="B104" s="144" t="s">
        <v>116</v>
      </c>
      <c r="C104" s="105" t="s">
        <v>148</v>
      </c>
      <c r="D104" s="106" t="s">
        <v>164</v>
      </c>
      <c r="E104" s="107"/>
      <c r="F104" s="108"/>
      <c r="G104" s="112"/>
      <c r="H104" s="145"/>
    </row>
    <row r="105" spans="1:8" s="38" customFormat="1" ht="36" customHeight="1" x14ac:dyDescent="0.3">
      <c r="A105" s="110" t="s">
        <v>149</v>
      </c>
      <c r="B105" s="127" t="s">
        <v>27</v>
      </c>
      <c r="C105" s="105" t="s">
        <v>150</v>
      </c>
      <c r="D105" s="113" t="s">
        <v>1</v>
      </c>
      <c r="E105" s="107" t="s">
        <v>28</v>
      </c>
      <c r="F105" s="108">
        <v>105</v>
      </c>
      <c r="G105" s="109"/>
      <c r="H105" s="145">
        <f t="shared" ref="H105" si="23">ROUND(G105*F105,2)</f>
        <v>0</v>
      </c>
    </row>
    <row r="106" spans="1:8" s="38" customFormat="1" ht="36" customHeight="1" x14ac:dyDescent="0.3">
      <c r="A106" s="110" t="s">
        <v>29</v>
      </c>
      <c r="B106" s="54" t="s">
        <v>115</v>
      </c>
      <c r="C106" s="55" t="s">
        <v>30</v>
      </c>
      <c r="D106" s="56" t="s">
        <v>146</v>
      </c>
      <c r="E106" s="57"/>
      <c r="F106" s="58"/>
      <c r="G106" s="61"/>
      <c r="H106" s="60"/>
    </row>
    <row r="107" spans="1:8" s="38" customFormat="1" ht="36" customHeight="1" x14ac:dyDescent="0.3">
      <c r="A107" s="110" t="s">
        <v>151</v>
      </c>
      <c r="B107" s="127" t="s">
        <v>27</v>
      </c>
      <c r="C107" s="105" t="s">
        <v>152</v>
      </c>
      <c r="D107" s="113" t="s">
        <v>1</v>
      </c>
      <c r="E107" s="107" t="s">
        <v>24</v>
      </c>
      <c r="F107" s="108">
        <v>100</v>
      </c>
      <c r="G107" s="109"/>
      <c r="H107" s="145">
        <f t="shared" ref="H107" si="24">ROUND(G107*F107,2)</f>
        <v>0</v>
      </c>
    </row>
    <row r="108" spans="1:8" ht="36" customHeight="1" x14ac:dyDescent="0.35">
      <c r="A108" s="15"/>
      <c r="B108" s="146"/>
      <c r="C108" s="114" t="s">
        <v>141</v>
      </c>
      <c r="D108" s="76"/>
      <c r="E108" s="115"/>
      <c r="F108" s="76"/>
      <c r="G108" s="78"/>
      <c r="H108" s="147"/>
    </row>
    <row r="109" spans="1:8" s="38" customFormat="1" ht="36" customHeight="1" x14ac:dyDescent="0.3">
      <c r="A109" s="116" t="s">
        <v>68</v>
      </c>
      <c r="B109" s="54" t="s">
        <v>131</v>
      </c>
      <c r="C109" s="55" t="s">
        <v>70</v>
      </c>
      <c r="D109" s="63" t="s">
        <v>128</v>
      </c>
      <c r="E109" s="57"/>
      <c r="F109" s="58"/>
      <c r="G109" s="61"/>
      <c r="H109" s="60"/>
    </row>
    <row r="110" spans="1:8" s="38" customFormat="1" ht="36" customHeight="1" x14ac:dyDescent="0.3">
      <c r="A110" s="116" t="s">
        <v>261</v>
      </c>
      <c r="B110" s="127" t="s">
        <v>27</v>
      </c>
      <c r="C110" s="105" t="s">
        <v>262</v>
      </c>
      <c r="D110" s="113" t="s">
        <v>1</v>
      </c>
      <c r="E110" s="107" t="s">
        <v>26</v>
      </c>
      <c r="F110" s="108">
        <v>1000</v>
      </c>
      <c r="G110" s="109"/>
      <c r="H110" s="145">
        <f t="shared" ref="H110" si="25">ROUND(G110*F110,2)</f>
        <v>0</v>
      </c>
    </row>
    <row r="111" spans="1:8" s="38" customFormat="1" ht="36" customHeight="1" x14ac:dyDescent="0.3">
      <c r="A111" s="116" t="s">
        <v>129</v>
      </c>
      <c r="B111" s="127" t="s">
        <v>34</v>
      </c>
      <c r="C111" s="105" t="s">
        <v>130</v>
      </c>
      <c r="D111" s="113" t="s">
        <v>1</v>
      </c>
      <c r="E111" s="107" t="s">
        <v>26</v>
      </c>
      <c r="F111" s="108">
        <v>4500</v>
      </c>
      <c r="G111" s="109"/>
      <c r="H111" s="145">
        <f t="shared" ref="H111:H113" si="26">ROUND(G111*F111,2)</f>
        <v>0</v>
      </c>
    </row>
    <row r="112" spans="1:8" s="38" customFormat="1" ht="36" customHeight="1" x14ac:dyDescent="0.3">
      <c r="A112" s="116" t="s">
        <v>171</v>
      </c>
      <c r="B112" s="54" t="s">
        <v>132</v>
      </c>
      <c r="C112" s="55" t="s">
        <v>172</v>
      </c>
      <c r="D112" s="63" t="s">
        <v>173</v>
      </c>
      <c r="E112" s="57"/>
      <c r="F112" s="67"/>
      <c r="G112" s="61"/>
      <c r="H112" s="60"/>
    </row>
    <row r="113" spans="1:8" s="38" customFormat="1" ht="36" customHeight="1" x14ac:dyDescent="0.3">
      <c r="A113" s="116" t="s">
        <v>174</v>
      </c>
      <c r="B113" s="127" t="s">
        <v>27</v>
      </c>
      <c r="C113" s="105" t="s">
        <v>175</v>
      </c>
      <c r="D113" s="113"/>
      <c r="E113" s="107" t="s">
        <v>26</v>
      </c>
      <c r="F113" s="123">
        <v>2700</v>
      </c>
      <c r="G113" s="109"/>
      <c r="H113" s="145">
        <f t="shared" si="26"/>
        <v>0</v>
      </c>
    </row>
    <row r="114" spans="1:8" ht="36" customHeight="1" x14ac:dyDescent="0.35">
      <c r="A114" s="15"/>
      <c r="B114" s="159"/>
      <c r="C114" s="114" t="s">
        <v>17</v>
      </c>
      <c r="D114" s="76"/>
      <c r="E114" s="126"/>
      <c r="F114" s="77"/>
      <c r="G114" s="78"/>
      <c r="H114" s="147"/>
    </row>
    <row r="115" spans="1:8" s="38" customFormat="1" ht="36" customHeight="1" x14ac:dyDescent="0.3">
      <c r="A115" s="103" t="s">
        <v>136</v>
      </c>
      <c r="B115" s="54" t="s">
        <v>133</v>
      </c>
      <c r="C115" s="55" t="s">
        <v>137</v>
      </c>
      <c r="D115" s="63" t="s">
        <v>241</v>
      </c>
      <c r="E115" s="152"/>
      <c r="F115" s="58"/>
      <c r="G115" s="61"/>
      <c r="H115" s="69"/>
    </row>
    <row r="116" spans="1:8" s="38" customFormat="1" ht="36" customHeight="1" x14ac:dyDescent="0.3">
      <c r="A116" s="103" t="s">
        <v>138</v>
      </c>
      <c r="B116" s="62" t="s">
        <v>27</v>
      </c>
      <c r="C116" s="55" t="s">
        <v>127</v>
      </c>
      <c r="D116" s="63"/>
      <c r="E116" s="57"/>
      <c r="F116" s="58"/>
      <c r="G116" s="61"/>
      <c r="H116" s="69"/>
    </row>
    <row r="117" spans="1:8" s="38" customFormat="1" ht="36" customHeight="1" x14ac:dyDescent="0.3">
      <c r="A117" s="103" t="s">
        <v>177</v>
      </c>
      <c r="B117" s="153" t="s">
        <v>65</v>
      </c>
      <c r="C117" s="105" t="s">
        <v>178</v>
      </c>
      <c r="D117" s="113"/>
      <c r="E117" s="107" t="s">
        <v>28</v>
      </c>
      <c r="F117" s="108">
        <v>1350</v>
      </c>
      <c r="G117" s="109"/>
      <c r="H117" s="145">
        <f t="shared" ref="H117" si="27">ROUND(G117*F117,2)</f>
        <v>0</v>
      </c>
    </row>
    <row r="118" spans="1:8" s="38" customFormat="1" ht="36" customHeight="1" x14ac:dyDescent="0.3">
      <c r="A118" s="103" t="s">
        <v>140</v>
      </c>
      <c r="B118" s="127" t="s">
        <v>34</v>
      </c>
      <c r="C118" s="105" t="s">
        <v>48</v>
      </c>
      <c r="D118" s="113"/>
      <c r="E118" s="107"/>
      <c r="F118" s="108"/>
      <c r="G118" s="112"/>
      <c r="H118" s="128"/>
    </row>
    <row r="119" spans="1:8" s="38" customFormat="1" ht="36" customHeight="1" x14ac:dyDescent="0.3">
      <c r="A119" s="103" t="s">
        <v>181</v>
      </c>
      <c r="B119" s="66" t="s">
        <v>65</v>
      </c>
      <c r="C119" s="55" t="s">
        <v>178</v>
      </c>
      <c r="D119" s="63"/>
      <c r="E119" s="57" t="s">
        <v>28</v>
      </c>
      <c r="F119" s="58">
        <v>100</v>
      </c>
      <c r="G119" s="59"/>
      <c r="H119" s="60">
        <f t="shared" ref="H119" si="28">ROUND(G119*F119,2)</f>
        <v>0</v>
      </c>
    </row>
    <row r="120" spans="1:8" ht="36" customHeight="1" x14ac:dyDescent="0.35">
      <c r="A120" s="15"/>
      <c r="B120" s="148"/>
      <c r="C120" s="52" t="s">
        <v>18</v>
      </c>
      <c r="D120" s="49"/>
      <c r="E120" s="50"/>
      <c r="F120" s="50"/>
      <c r="G120" s="51"/>
      <c r="H120" s="149"/>
    </row>
    <row r="121" spans="1:8" s="38" customFormat="1" ht="36" customHeight="1" x14ac:dyDescent="0.3">
      <c r="A121" s="103" t="s">
        <v>44</v>
      </c>
      <c r="B121" s="54" t="s">
        <v>134</v>
      </c>
      <c r="C121" s="55" t="s">
        <v>45</v>
      </c>
      <c r="D121" s="63" t="s">
        <v>77</v>
      </c>
      <c r="E121" s="57" t="s">
        <v>41</v>
      </c>
      <c r="F121" s="67">
        <v>360</v>
      </c>
      <c r="G121" s="59"/>
      <c r="H121" s="60">
        <f>ROUND(G121*F121,2)</f>
        <v>0</v>
      </c>
    </row>
    <row r="122" spans="1:8" s="31" customFormat="1" ht="48" customHeight="1" thickBot="1" x14ac:dyDescent="0.4">
      <c r="A122" s="131"/>
      <c r="B122" s="160" t="str">
        <f>B101</f>
        <v>B</v>
      </c>
      <c r="C122" s="176" t="str">
        <f>C101</f>
        <v>SOUTHBOUND PEMBINA HIGHWAY - PERRAULT AVE TO TURNBULL DR - MILL &amp; FILL</v>
      </c>
      <c r="D122" s="177"/>
      <c r="E122" s="177"/>
      <c r="F122" s="178"/>
      <c r="G122" s="90" t="s">
        <v>14</v>
      </c>
      <c r="H122" s="161">
        <f>SUM(H101:H121)</f>
        <v>0</v>
      </c>
    </row>
    <row r="123" spans="1:8" s="41" customFormat="1" ht="48" customHeight="1" thickTop="1" x14ac:dyDescent="0.35">
      <c r="A123" s="40"/>
      <c r="B123" s="43" t="s">
        <v>13</v>
      </c>
      <c r="C123" s="185" t="s">
        <v>142</v>
      </c>
      <c r="D123" s="186"/>
      <c r="E123" s="186"/>
      <c r="F123" s="187"/>
      <c r="G123" s="40"/>
      <c r="H123" s="44"/>
    </row>
    <row r="124" spans="1:8" s="39" customFormat="1" ht="36" customHeight="1" x14ac:dyDescent="0.35">
      <c r="A124" s="45" t="s">
        <v>144</v>
      </c>
      <c r="B124" s="162" t="s">
        <v>228</v>
      </c>
      <c r="C124" s="91" t="s">
        <v>145</v>
      </c>
      <c r="D124" s="49" t="s">
        <v>163</v>
      </c>
      <c r="E124" s="53" t="s">
        <v>143</v>
      </c>
      <c r="F124" s="50">
        <v>1</v>
      </c>
      <c r="G124" s="102"/>
      <c r="H124" s="149">
        <f t="shared" ref="H124" si="29">ROUND(G124*F124,2)</f>
        <v>0</v>
      </c>
    </row>
    <row r="125" spans="1:8" s="41" customFormat="1" ht="48" customHeight="1" thickBot="1" x14ac:dyDescent="0.4">
      <c r="A125" s="46"/>
      <c r="B125" s="47" t="str">
        <f>B123</f>
        <v>C</v>
      </c>
      <c r="C125" s="188" t="str">
        <f>C123</f>
        <v>MOBILIZATION /DEMOLIBIZATION</v>
      </c>
      <c r="D125" s="189"/>
      <c r="E125" s="189"/>
      <c r="F125" s="190"/>
      <c r="G125" s="42" t="s">
        <v>14</v>
      </c>
      <c r="H125" s="48">
        <f>H124</f>
        <v>0</v>
      </c>
    </row>
    <row r="126" spans="1:8" ht="48" customHeight="1" thickTop="1" x14ac:dyDescent="0.35">
      <c r="A126" s="36"/>
      <c r="B126" s="163"/>
      <c r="C126" s="12" t="s">
        <v>15</v>
      </c>
      <c r="D126" s="20"/>
      <c r="E126" s="1"/>
      <c r="F126" s="1"/>
      <c r="H126" s="164"/>
    </row>
    <row r="127" spans="1:8" ht="48" customHeight="1" thickBot="1" x14ac:dyDescent="0.4">
      <c r="A127" s="132"/>
      <c r="B127" s="165" t="str">
        <f>B6</f>
        <v>A</v>
      </c>
      <c r="C127" s="179" t="str">
        <f>C6</f>
        <v>SOUTHBOUND PEMBINA HIGHWAY - TURNBULL DR TO LA SALLE RIVER - ASPHALT RECONSTRUCTION</v>
      </c>
      <c r="D127" s="180"/>
      <c r="E127" s="180"/>
      <c r="F127" s="181"/>
      <c r="G127" s="16" t="s">
        <v>14</v>
      </c>
      <c r="H127" s="166">
        <f>H100</f>
        <v>0</v>
      </c>
    </row>
    <row r="128" spans="1:8" ht="48" customHeight="1" thickTop="1" thickBot="1" x14ac:dyDescent="0.4">
      <c r="A128" s="132"/>
      <c r="B128" s="165" t="str">
        <f>B101</f>
        <v>B</v>
      </c>
      <c r="C128" s="182" t="str">
        <f>C101</f>
        <v>SOUTHBOUND PEMBINA HIGHWAY - PERRAULT AVE TO TURNBULL DR - MILL &amp; FILL</v>
      </c>
      <c r="D128" s="183"/>
      <c r="E128" s="183"/>
      <c r="F128" s="184"/>
      <c r="G128" s="16" t="s">
        <v>14</v>
      </c>
      <c r="H128" s="166">
        <f>H122</f>
        <v>0</v>
      </c>
    </row>
    <row r="129" spans="1:8" ht="48" customHeight="1" thickTop="1" thickBot="1" x14ac:dyDescent="0.4">
      <c r="A129" s="133"/>
      <c r="B129" s="165" t="str">
        <f>B123</f>
        <v>C</v>
      </c>
      <c r="C129" s="191" t="str">
        <f>C123</f>
        <v>MOBILIZATION /DEMOLIBIZATION</v>
      </c>
      <c r="D129" s="192"/>
      <c r="E129" s="192"/>
      <c r="F129" s="193"/>
      <c r="G129" s="22" t="s">
        <v>14</v>
      </c>
      <c r="H129" s="167">
        <f>H125</f>
        <v>0</v>
      </c>
    </row>
    <row r="130" spans="1:8" ht="48" customHeight="1" thickTop="1" x14ac:dyDescent="0.35">
      <c r="A130" s="15"/>
      <c r="B130" s="174" t="s">
        <v>23</v>
      </c>
      <c r="C130" s="175"/>
      <c r="D130" s="175"/>
      <c r="E130" s="175"/>
      <c r="F130" s="175"/>
      <c r="G130" s="169">
        <f>SUM(H127:H129)</f>
        <v>0</v>
      </c>
      <c r="H130" s="170"/>
    </row>
    <row r="131" spans="1:8" ht="48" customHeight="1" x14ac:dyDescent="0.35">
      <c r="A131" s="37"/>
      <c r="B131" s="32"/>
      <c r="C131" s="33"/>
      <c r="D131" s="34"/>
      <c r="E131" s="33"/>
      <c r="F131" s="33"/>
      <c r="G131" s="21"/>
      <c r="H131" s="168"/>
    </row>
  </sheetData>
  <sheetProtection algorithmName="SHA-512" hashValue="vLxHKKLoYfvn/eBg7UL/m6Kjj9+GJOAYV18HT7B4eA/nIpPmT45RJ7KEcvyibqKboOg7A2ESttmxoe+C4VFmQQ==" saltValue="gTMMcfTssteftZDxP+apkQ==" spinCount="100000" sheet="1" objects="1" scenarios="1" selectLockedCells="1"/>
  <mergeCells count="11">
    <mergeCell ref="G130:H130"/>
    <mergeCell ref="C6:F6"/>
    <mergeCell ref="B130:F130"/>
    <mergeCell ref="C101:F101"/>
    <mergeCell ref="C100:F100"/>
    <mergeCell ref="C122:F122"/>
    <mergeCell ref="C127:F127"/>
    <mergeCell ref="C128:F128"/>
    <mergeCell ref="C123:F123"/>
    <mergeCell ref="C125:F125"/>
    <mergeCell ref="C129:F129"/>
  </mergeCells>
  <phoneticPr fontId="0" type="noConversion"/>
  <conditionalFormatting sqref="D8:D21">
    <cfRule type="cellIs" dxfId="46" priority="16" stopIfTrue="1" operator="equal">
      <formula>"CW 2130-R11"</formula>
    </cfRule>
    <cfRule type="cellIs" dxfId="45" priority="17" stopIfTrue="1" operator="equal">
      <formula>"CW 3120-R2"</formula>
    </cfRule>
    <cfRule type="cellIs" dxfId="44" priority="18" stopIfTrue="1" operator="equal">
      <formula>"CW 3240-R7"</formula>
    </cfRule>
  </conditionalFormatting>
  <conditionalFormatting sqref="D23:D41">
    <cfRule type="cellIs" dxfId="43" priority="22" stopIfTrue="1" operator="equal">
      <formula>"CW 2130-R11"</formula>
    </cfRule>
    <cfRule type="cellIs" dxfId="42" priority="23" stopIfTrue="1" operator="equal">
      <formula>"CW 3120-R2"</formula>
    </cfRule>
    <cfRule type="cellIs" dxfId="41" priority="24" stopIfTrue="1" operator="equal">
      <formula>"CW 3240-R7"</formula>
    </cfRule>
  </conditionalFormatting>
  <conditionalFormatting sqref="D43:D47">
    <cfRule type="cellIs" dxfId="40" priority="34" stopIfTrue="1" operator="equal">
      <formula>"CW 2130-R11"</formula>
    </cfRule>
    <cfRule type="cellIs" dxfId="39" priority="35" stopIfTrue="1" operator="equal">
      <formula>"CW 3120-R2"</formula>
    </cfRule>
    <cfRule type="cellIs" dxfId="38" priority="36" stopIfTrue="1" operator="equal">
      <formula>"CW 3240-R7"</formula>
    </cfRule>
  </conditionalFormatting>
  <conditionalFormatting sqref="D48:D52">
    <cfRule type="cellIs" dxfId="37" priority="300" stopIfTrue="1" operator="equal">
      <formula>"CW 3120-R2"</formula>
    </cfRule>
    <cfRule type="cellIs" dxfId="36" priority="301" stopIfTrue="1" operator="equal">
      <formula>"CW 3240-R7"</formula>
    </cfRule>
  </conditionalFormatting>
  <conditionalFormatting sqref="D48:D53">
    <cfRule type="cellIs" dxfId="35" priority="299" stopIfTrue="1" operator="equal">
      <formula>"CW 2130-R11"</formula>
    </cfRule>
  </conditionalFormatting>
  <conditionalFormatting sqref="D53">
    <cfRule type="cellIs" dxfId="34" priority="180" stopIfTrue="1" operator="equal">
      <formula>"CW 3120-R2"</formula>
    </cfRule>
    <cfRule type="cellIs" dxfId="33" priority="181" stopIfTrue="1" operator="equal">
      <formula>"CW 3240-R7"</formula>
    </cfRule>
  </conditionalFormatting>
  <conditionalFormatting sqref="D55">
    <cfRule type="cellIs" dxfId="32" priority="212" stopIfTrue="1" operator="equal">
      <formula>"CW 2130-R11"</formula>
    </cfRule>
    <cfRule type="cellIs" dxfId="31" priority="213" stopIfTrue="1" operator="equal">
      <formula>"CW 3120-R2"</formula>
    </cfRule>
    <cfRule type="cellIs" dxfId="30" priority="214" stopIfTrue="1" operator="equal">
      <formula>"CW 3240-R7"</formula>
    </cfRule>
  </conditionalFormatting>
  <conditionalFormatting sqref="D57:D58">
    <cfRule type="cellIs" dxfId="29" priority="116" stopIfTrue="1" operator="equal">
      <formula>"CW 3120-R2"</formula>
    </cfRule>
    <cfRule type="cellIs" dxfId="28" priority="117" stopIfTrue="1" operator="equal">
      <formula>"CW 3240-R7"</formula>
    </cfRule>
  </conditionalFormatting>
  <conditionalFormatting sqref="D58">
    <cfRule type="cellIs" dxfId="27" priority="115" stopIfTrue="1" operator="equal">
      <formula>"CW 2130-R11"</formula>
    </cfRule>
  </conditionalFormatting>
  <conditionalFormatting sqref="D59:D66">
    <cfRule type="cellIs" dxfId="26" priority="4" stopIfTrue="1" operator="equal">
      <formula>"CW 3120-R2"</formula>
    </cfRule>
    <cfRule type="cellIs" dxfId="25" priority="5" stopIfTrue="1" operator="equal">
      <formula>"CW 3240-R7"</formula>
    </cfRule>
  </conditionalFormatting>
  <conditionalFormatting sqref="D65">
    <cfRule type="cellIs" dxfId="24" priority="12" stopIfTrue="1" operator="equal">
      <formula>"CW 2130-R11"</formula>
    </cfRule>
  </conditionalFormatting>
  <conditionalFormatting sqref="D67:D72">
    <cfRule type="cellIs" dxfId="23" priority="55" stopIfTrue="1" operator="equal">
      <formula>"CW 2130-R11"</formula>
    </cfRule>
    <cfRule type="cellIs" dxfId="22" priority="56" stopIfTrue="1" operator="equal">
      <formula>"CW 3120-R2"</formula>
    </cfRule>
    <cfRule type="cellIs" dxfId="21" priority="57" stopIfTrue="1" operator="equal">
      <formula>"CW 3240-R7"</formula>
    </cfRule>
  </conditionalFormatting>
  <conditionalFormatting sqref="D74">
    <cfRule type="cellIs" dxfId="20" priority="209" stopIfTrue="1" operator="equal">
      <formula>"CW 2130-R11"</formula>
    </cfRule>
    <cfRule type="cellIs" dxfId="19" priority="210" stopIfTrue="1" operator="equal">
      <formula>"CW 3120-R2"</formula>
    </cfRule>
    <cfRule type="cellIs" dxfId="18" priority="211" stopIfTrue="1" operator="equal">
      <formula>"CW 3240-R7"</formula>
    </cfRule>
  </conditionalFormatting>
  <conditionalFormatting sqref="D76:D77">
    <cfRule type="cellIs" dxfId="17" priority="103" stopIfTrue="1" operator="equal">
      <formula>"CW 2130-R11"</formula>
    </cfRule>
    <cfRule type="cellIs" dxfId="16" priority="104" stopIfTrue="1" operator="equal">
      <formula>"CW 3120-R2"</formula>
    </cfRule>
    <cfRule type="cellIs" dxfId="15" priority="105" stopIfTrue="1" operator="equal">
      <formula>"CW 3240-R7"</formula>
    </cfRule>
  </conditionalFormatting>
  <conditionalFormatting sqref="D79:D99">
    <cfRule type="cellIs" dxfId="14" priority="73" stopIfTrue="1" operator="equal">
      <formula>"CW 2130-R11"</formula>
    </cfRule>
    <cfRule type="cellIs" dxfId="13" priority="74" stopIfTrue="1" operator="equal">
      <formula>"CW 3120-R2"</formula>
    </cfRule>
    <cfRule type="cellIs" dxfId="12" priority="75" stopIfTrue="1" operator="equal">
      <formula>"CW 3240-R7"</formula>
    </cfRule>
  </conditionalFormatting>
  <conditionalFormatting sqref="D103:D107">
    <cfRule type="cellIs" dxfId="11" priority="197" stopIfTrue="1" operator="equal">
      <formula>"CW 2130-R11"</formula>
    </cfRule>
    <cfRule type="cellIs" dxfId="10" priority="198" stopIfTrue="1" operator="equal">
      <formula>"CW 3120-R2"</formula>
    </cfRule>
    <cfRule type="cellIs" dxfId="9" priority="199" stopIfTrue="1" operator="equal">
      <formula>"CW 3240-R7"</formula>
    </cfRule>
  </conditionalFormatting>
  <conditionalFormatting sqref="D109:D113">
    <cfRule type="cellIs" dxfId="8" priority="1" stopIfTrue="1" operator="equal">
      <formula>"CW 2130-R11"</formula>
    </cfRule>
    <cfRule type="cellIs" dxfId="7" priority="2" stopIfTrue="1" operator="equal">
      <formula>"CW 3120-R2"</formula>
    </cfRule>
    <cfRule type="cellIs" dxfId="6" priority="3" stopIfTrue="1" operator="equal">
      <formula>"CW 3240-R7"</formula>
    </cfRule>
  </conditionalFormatting>
  <conditionalFormatting sqref="D115:D119">
    <cfRule type="cellIs" dxfId="5" priority="91" stopIfTrue="1" operator="equal">
      <formula>"CW 2130-R11"</formula>
    </cfRule>
    <cfRule type="cellIs" dxfId="4" priority="92" stopIfTrue="1" operator="equal">
      <formula>"CW 3120-R2"</formula>
    </cfRule>
    <cfRule type="cellIs" dxfId="3" priority="93" stopIfTrue="1" operator="equal">
      <formula>"CW 3240-R7"</formula>
    </cfRule>
  </conditionalFormatting>
  <conditionalFormatting sqref="D121">
    <cfRule type="cellIs" dxfId="2" priority="185" stopIfTrue="1" operator="equal">
      <formula>"CW 2130-R11"</formula>
    </cfRule>
    <cfRule type="cellIs" dxfId="1" priority="186" stopIfTrue="1" operator="equal">
      <formula>"CW 3120-R2"</formula>
    </cfRule>
    <cfRule type="cellIs" dxfId="0" priority="187" stopIfTrue="1" operator="equal">
      <formula>"CW 3240-R7"</formula>
    </cfRule>
  </conditionalFormatting>
  <dataValidations disablePrompts="1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4" xr:uid="{00000000-0002-0000-0100-000000000000}">
      <formula1>IF(AND(G124&gt;=0.01,G124&lt;=G130*0.05),ROUND(G124,2),0.01)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1 G12:G13 G46:G47 G19 G21 G113 G27 G31 G68 G74 G55 G103 G107 G105 G50:G51 G53 G15:G17 G29 G83 G85:G86 G88 G76:G77 G90 G92 G79:G81 G97:G99 G24:G25 G94 G119 G117 G70:G72 G33 G44 G110:G111 G35:G36 G38:G41 G65:G66 G58 G61:G63 G8:G10" xr:uid="{6FC1CB8E-3927-4E32-8E75-C0B42BFE9D5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5:G96 G14 G20 G23 G59:G60 G26 G30 G32 G69 G104 G106 G115:G116 G52 G34 G48:G49 G28 G84 G89 G91 G93 G82 G57 G118 G11 G67 G43 G45 G112 G37 G109" xr:uid="{3ACA7C7B-D96B-4128-96B7-7D9B1A7F8E13}">
      <formula1>"isblank(G3)"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45-2025 Addendum 2 
&amp;R&amp;10Bid Submission
&amp;P of &amp;N</oddHeader>
    <oddFooter xml:space="preserve">&amp;R                    </oddFooter>
  </headerFooter>
  <rowBreaks count="7" manualBreakCount="7">
    <brk id="25" min="1" max="7" man="1"/>
    <brk id="47" min="1" max="7" man="1"/>
    <brk id="68" min="1" max="7" man="1"/>
    <brk id="90" min="1" max="7" man="1"/>
    <brk id="100" min="1" max="7" man="1"/>
    <brk id="122" min="1" max="7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 Delmo
Date: April 2, 2025
File Size 30,069 bytes</dc:description>
  <cp:lastModifiedBy>Zia ur Rehman, Muhammad</cp:lastModifiedBy>
  <cp:lastPrinted>2025-04-02T16:57:28Z</cp:lastPrinted>
  <dcterms:created xsi:type="dcterms:W3CDTF">1999-03-31T15:44:33Z</dcterms:created>
  <dcterms:modified xsi:type="dcterms:W3CDTF">2025-04-02T19:26:54Z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